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D:\@대전과학산업진흥원\2023년★\계약\"/>
    </mc:Choice>
  </mc:AlternateContent>
  <xr:revisionPtr revIDLastSave="0" documentId="13_ncr:1_{8BD3BAC8-EF10-4530-BA84-672B88440F3A}" xr6:coauthVersionLast="36" xr6:coauthVersionMax="36" xr10:uidLastSave="{00000000-0000-0000-0000-000000000000}"/>
  <bookViews>
    <workbookView xWindow="112530" yWindow="0" windowWidth="19200" windowHeight="11445" tabRatio="442" xr2:uid="{00000000-000D-0000-FFFF-FFFF00000000}"/>
  </bookViews>
  <sheets>
    <sheet name="수의계약" sheetId="5" r:id="rId1"/>
    <sheet name="입찰" sheetId="6" r:id="rId2"/>
    <sheet name="조달 구매" sheetId="8" r:id="rId3"/>
  </sheets>
  <calcPr calcId="191029"/>
</workbook>
</file>

<file path=xl/calcChain.xml><?xml version="1.0" encoding="utf-8"?>
<calcChain xmlns="http://schemas.openxmlformats.org/spreadsheetml/2006/main">
  <c r="I6" i="8" l="1"/>
  <c r="I6" i="5" l="1"/>
  <c r="H5" i="6" l="1"/>
  <c r="I5" i="5" l="1"/>
  <c r="I5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R6" authorId="0" shapeId="0" xr:uid="{2B771AD4-7231-4338-9CCA-9C51303451A4}">
      <text>
        <r>
          <rPr>
            <b/>
            <sz val="11"/>
            <color indexed="81"/>
            <rFont val="돋움"/>
            <family val="3"/>
            <charset val="129"/>
          </rPr>
          <t>선금</t>
        </r>
        <r>
          <rPr>
            <b/>
            <sz val="11"/>
            <color indexed="81"/>
            <rFont val="Tahoma"/>
            <family val="2"/>
          </rPr>
          <t xml:space="preserve"> 11,000,000</t>
        </r>
        <r>
          <rPr>
            <b/>
            <sz val="11"/>
            <color indexed="81"/>
            <rFont val="돋움"/>
            <family val="3"/>
            <charset val="129"/>
          </rPr>
          <t>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지급</t>
        </r>
      </text>
    </comment>
    <comment ref="D7" authorId="0" shapeId="0" xr:uid="{1709E419-BB21-4D96-8447-6CB595123BFB}">
      <text>
        <r>
          <rPr>
            <b/>
            <sz val="11"/>
            <color indexed="81"/>
            <rFont val="돋움"/>
            <family val="3"/>
            <charset val="129"/>
          </rPr>
          <t>변경계약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일자</t>
        </r>
      </text>
    </comment>
    <comment ref="H7" authorId="0" shapeId="0" xr:uid="{01E5BA04-EE6F-4DF6-BB46-13F5D7398927}">
      <text>
        <r>
          <rPr>
            <b/>
            <sz val="11"/>
            <color indexed="81"/>
            <rFont val="돋움"/>
            <family val="3"/>
            <charset val="129"/>
          </rPr>
          <t>변경계약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금액</t>
        </r>
      </text>
    </comment>
    <comment ref="Q7" authorId="0" shapeId="0" xr:uid="{542FE5CD-C79E-4354-A465-32731BBC6CA4}">
      <text>
        <r>
          <rPr>
            <b/>
            <sz val="11"/>
            <color indexed="81"/>
            <rFont val="돋움"/>
            <family val="3"/>
            <charset val="129"/>
          </rPr>
          <t>기성일자</t>
        </r>
      </text>
    </comment>
    <comment ref="R7" authorId="0" shapeId="0" xr:uid="{CADD37BB-6E7F-4DF1-A52B-B4AAC34DB898}">
      <text>
        <r>
          <rPr>
            <b/>
            <sz val="11"/>
            <color indexed="81"/>
            <rFont val="돋움"/>
            <family val="3"/>
            <charset val="129"/>
          </rPr>
          <t>기성금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지급일자</t>
        </r>
      </text>
    </comment>
    <comment ref="V7" authorId="0" shapeId="0" xr:uid="{DCFA2B3C-DC11-466D-822F-28C11EFF1578}">
      <text>
        <r>
          <rPr>
            <b/>
            <sz val="11"/>
            <color indexed="81"/>
            <rFont val="돋움"/>
            <family val="3"/>
            <charset val="129"/>
          </rPr>
          <t>변경계약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요구일자</t>
        </r>
      </text>
    </comment>
  </commentList>
</comments>
</file>

<file path=xl/sharedStrings.xml><?xml version="1.0" encoding="utf-8"?>
<sst xmlns="http://schemas.openxmlformats.org/spreadsheetml/2006/main" count="161" uniqueCount="110">
  <si>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</si>
  <si>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</si>
  <si>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</si>
  <si>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</si>
  <si>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</si>
  <si>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</si>
  <si>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</si>
  <si>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</si>
  <si>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</si>
  <si>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</si>
  <si>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</si>
  <si>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</si>
  <si>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</si>
  <si>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</si>
  <si>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</si>
  <si>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</si>
  <si>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</si>
  <si>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</si>
  <si>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</si>
  <si>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</si>
  <si>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</si>
  <si>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</si>
  <si>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</si>
  <si>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</si>
  <si>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대표자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</si>
  <si>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</si>
  <si>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</si>
  <si>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</si>
  <si>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</si>
  <si>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사업자등록번호</t>
    <phoneticPr fontId="18" type="noConversion"/>
  </si>
  <si>
    <t>*협상에 의한 계약의 경우, 비예가(예정가격 없음) 방식이나 낙찰률 계산을 위해 임의로 기초금액과 동일하게 입력하였음</t>
    <phoneticPr fontId="18" type="noConversion"/>
  </si>
  <si>
    <t>(단위: 원)</t>
    <phoneticPr fontId="18" type="noConversion"/>
  </si>
  <si>
    <t>수의계약 내역</t>
    <phoneticPr fontId="18" type="noConversion"/>
  </si>
  <si>
    <t>입찰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</si>
  <si>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</si>
  <si>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</si>
  <si>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</si>
  <si>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</si>
  <si>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용역</t>
    <phoneticPr fontId="18" type="noConversion"/>
  </si>
  <si>
    <t>수의계약</t>
    <phoneticPr fontId="18" type="noConversion"/>
  </si>
  <si>
    <t>경영기획실</t>
    <phoneticPr fontId="18" type="noConversion"/>
  </si>
  <si>
    <t>물품</t>
    <phoneticPr fontId="18" type="noConversion"/>
  </si>
  <si>
    <t>조달 구매(제3자 단가계약)</t>
    <phoneticPr fontId="18" type="noConversion"/>
  </si>
  <si>
    <t>지방계약법 시행령 제25조 제1항 제5호 나목</t>
  </si>
  <si>
    <t>전략기획부</t>
    <phoneticPr fontId="18" type="noConversion"/>
  </si>
  <si>
    <t>경기도 수원시 영통구 삼성로 129</t>
    <phoneticPr fontId="18" type="noConversion"/>
  </si>
  <si>
    <t>대외협력부</t>
    <phoneticPr fontId="18" type="noConversion"/>
  </si>
  <si>
    <t>주식회사 비움</t>
    <phoneticPr fontId="18" type="noConversion"/>
  </si>
  <si>
    <t>123-88-00752</t>
    <phoneticPr fontId="18" type="noConversion"/>
  </si>
  <si>
    <t>서원주</t>
    <phoneticPr fontId="18" type="noConversion"/>
  </si>
  <si>
    <t>충북 청주시 서원구 현도면 시목외천로 86</t>
    <phoneticPr fontId="18" type="noConversion"/>
  </si>
  <si>
    <t>제한경쟁입찰(협상에 의한 계약)</t>
    <phoneticPr fontId="18" type="noConversion"/>
  </si>
  <si>
    <t>선임</t>
    <phoneticPr fontId="18" type="noConversion"/>
  </si>
  <si>
    <t>대전과학산업진흥원 소회의실 냉난방기 구매</t>
    <phoneticPr fontId="18" type="noConversion"/>
  </si>
  <si>
    <t>2023-07-19~2023-08-18</t>
    <phoneticPr fontId="18" type="noConversion"/>
  </si>
  <si>
    <t>삼성전자㈜</t>
    <phoneticPr fontId="18" type="noConversion"/>
  </si>
  <si>
    <t>124-81-00998</t>
    <phoneticPr fontId="18" type="noConversion"/>
  </si>
  <si>
    <t>한종희</t>
    <phoneticPr fontId="18" type="noConversion"/>
  </si>
  <si>
    <t>대전과학산업진흥원 2023년 귀속 제4기 회계감사 용역</t>
    <phoneticPr fontId="18" type="noConversion"/>
  </si>
  <si>
    <t>2023-07-21~2024-04-30</t>
    <phoneticPr fontId="18" type="noConversion"/>
  </si>
  <si>
    <t>이촌회계법인대전지점</t>
    <phoneticPr fontId="18" type="noConversion"/>
  </si>
  <si>
    <t>314-85-17601</t>
    <phoneticPr fontId="18" type="noConversion"/>
  </si>
  <si>
    <t>정선호</t>
    <phoneticPr fontId="18" type="noConversion"/>
  </si>
  <si>
    <t>대전 서구 대덕대로176번길51</t>
    <phoneticPr fontId="18" type="noConversion"/>
  </si>
  <si>
    <t>대전 우주산업 육성 종합계획 수립</t>
    <phoneticPr fontId="18" type="noConversion"/>
  </si>
  <si>
    <t>2023-07-24~2023-12-31</t>
    <phoneticPr fontId="18" type="noConversion"/>
  </si>
  <si>
    <t>㈜트리마란
(재)대전테크노파크</t>
    <phoneticPr fontId="18" type="noConversion"/>
  </si>
  <si>
    <t>113-86-35740
314-82-08421</t>
    <phoneticPr fontId="18" type="noConversion"/>
  </si>
  <si>
    <t>황신희
김우연</t>
    <phoneticPr fontId="18" type="noConversion"/>
  </si>
  <si>
    <t>서울 강남구 도곡로7길6
대전 유성구 테크노9로35</t>
    <phoneticPr fontId="18" type="noConversion"/>
  </si>
  <si>
    <t>최태훈</t>
    <phoneticPr fontId="18" type="noConversion"/>
  </si>
  <si>
    <t>글로벌 혁신 인재 활용 전략 도출 사업 운영</t>
    <phoneticPr fontId="18" type="noConversion"/>
  </si>
  <si>
    <t>2023-07-26~2023-12-31</t>
    <phoneticPr fontId="18" type="noConversion"/>
  </si>
  <si>
    <t>한밭대학교산학협력단</t>
    <phoneticPr fontId="18" type="noConversion"/>
  </si>
  <si>
    <t>314-82-09226</t>
    <phoneticPr fontId="18" type="noConversion"/>
  </si>
  <si>
    <t>이승호</t>
    <phoneticPr fontId="18" type="noConversion"/>
  </si>
  <si>
    <t>대전 유성구 동서대로 125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</si>
  <si>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</si>
  <si>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</si>
  <si>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</si>
  <si>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대금지급일자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</si>
  <si>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</si>
  <si>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</si>
  <si>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대금지급일자</t>
    <phoneticPr fontId="18" type="noConversion"/>
  </si>
  <si>
    <t>예산과목</t>
    <phoneticPr fontId="18" type="noConversion"/>
  </si>
  <si>
    <t>계약요구일자</t>
    <phoneticPr fontId="18" type="noConversion"/>
  </si>
  <si>
    <t>납품기한</t>
    <phoneticPr fontId="18" type="noConversion"/>
  </si>
  <si>
    <t>납품일자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</si>
  <si>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</si>
  <si>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</si>
  <si>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</si>
  <si>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선임</t>
    <phoneticPr fontId="18" type="noConversion"/>
  </si>
  <si>
    <t>박종민</t>
    <phoneticPr fontId="18" type="noConversion"/>
  </si>
  <si>
    <t>원</t>
    <phoneticPr fontId="18" type="noConversion"/>
  </si>
  <si>
    <t>이규은</t>
    <phoneticPr fontId="18" type="noConversion"/>
  </si>
  <si>
    <t>조윤영</t>
    <phoneticPr fontId="18" type="noConversion"/>
  </si>
  <si>
    <t>700 사업비용-대전시-대덕특구 융합확산 기획 및 창의융합사업</t>
    <phoneticPr fontId="18" type="noConversion"/>
  </si>
  <si>
    <t>예산액</t>
    <phoneticPr fontId="18" type="noConversion"/>
  </si>
  <si>
    <t>대전과학산업진흥원 본관동 보일러 구매</t>
    <phoneticPr fontId="18" type="noConversion"/>
  </si>
  <si>
    <t>2023-07-28~2023-10-26</t>
    <phoneticPr fontId="18" type="noConversion"/>
  </si>
  <si>
    <t>㈜대열보일러</t>
    <phoneticPr fontId="18" type="noConversion"/>
  </si>
  <si>
    <t>134-81-08925</t>
    <phoneticPr fontId="18" type="noConversion"/>
  </si>
  <si>
    <t>신국호</t>
    <phoneticPr fontId="18" type="noConversion"/>
  </si>
  <si>
    <t>충남 서산시 지곡면 무장산업로 201-80</t>
    <phoneticPr fontId="18" type="noConversion"/>
  </si>
  <si>
    <t>(변경계약)출연연 릴레이 주말 개방 사업 관련 이동식화장실 임차</t>
    <phoneticPr fontId="18" type="noConversion"/>
  </si>
  <si>
    <t>2023-04-01~2023-07-31</t>
    <phoneticPr fontId="18" type="noConversion"/>
  </si>
  <si>
    <t>-</t>
    <phoneticPr fontId="18" type="noConversion"/>
  </si>
  <si>
    <t>원</t>
    <phoneticPr fontId="18" type="noConversion"/>
  </si>
  <si>
    <t>여정기</t>
    <phoneticPr fontId="18" type="noConversion"/>
  </si>
  <si>
    <t>-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</si>
</sst>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sz val="10"/>
      <color rgb="FF0000FF"/>
      <name val="맑은 고딕"/>
      <family val="2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41" fontId="22" fillId="0" borderId="10" xfId="46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0" fillId="0" borderId="10" xfId="42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1" fillId="0" borderId="10" xfId="0" applyFont="1" applyBorder="1" applyAlignment="1">
      <alignment horizontal="center" vertical="center" wrapText="1" shrinkToFit="1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2" fillId="0" borderId="10" xfId="46" applyNumberFormat="1" applyFont="1" applyFill="1" applyBorder="1" applyAlignment="1">
      <alignment horizontal="center" vertical="center" wrapText="1"/>
    </xf>
    <xf numFmtId="41" fontId="21" fillId="0" borderId="10" xfId="42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 wrapText="1" shrinkToFit="1"/>
    </xf>
    <xf numFmtId="41" fontId="0" fillId="0" borderId="16" xfId="42" applyFont="1" applyBorder="1">
      <alignment vertical="center"/>
    </xf>
    <xf numFmtId="41" fontId="0" fillId="0" borderId="0" xfId="42" applyFont="1" applyBorder="1">
      <alignment vertical="center"/>
    </xf>
    <xf numFmtId="0" fontId="21" fillId="33" borderId="10" xfId="0" applyFont="1" applyFill="1" applyBorder="1" applyAlignment="1">
      <alignment horizontal="center" vertical="center"/>
    </xf>
    <xf numFmtId="41" fontId="20" fillId="0" borderId="0" xfId="42" applyFont="1">
      <alignment vertical="center"/>
    </xf>
    <xf numFmtId="41" fontId="20" fillId="0" borderId="10" xfId="42" applyFont="1" applyBorder="1">
      <alignment vertical="center"/>
    </xf>
    <xf numFmtId="14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41" fontId="20" fillId="0" borderId="10" xfId="42" applyFont="1" applyFill="1" applyBorder="1">
      <alignment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14" fontId="22" fillId="0" borderId="1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4" fontId="0" fillId="0" borderId="10" xfId="0" applyNumberFormat="1" applyFill="1" applyBorder="1" applyAlignment="1">
      <alignment horizontal="center" vertical="center"/>
    </xf>
    <xf numFmtId="41" fontId="0" fillId="0" borderId="10" xfId="42" applyFont="1" applyFill="1" applyBorder="1">
      <alignment vertical="center"/>
    </xf>
    <xf numFmtId="0" fontId="0" fillId="0" borderId="11" xfId="0" applyFill="1" applyBorder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V7"/>
  <sheetViews>
    <sheetView tabSelected="1" zoomScale="80" zoomScaleNormal="80" workbookViewId="0">
      <pane ySplit="4" topLeftCell="A5" activePane="bottomLeft" state="frozen"/>
      <selection pane="bottomLeft" sqref="A1:V1"/>
    </sheetView>
  </sheetViews>
  <sheetFormatPr defaultRowHeight="17.25" x14ac:dyDescent="0.3"/>
  <cols>
    <col min="1" max="1" width="5.875" style="1" bestFit="1" customWidth="1"/>
    <col min="2" max="2" width="5.875" customWidth="1"/>
    <col min="3" max="3" width="64.5" style="11" customWidth="1"/>
    <col min="4" max="4" width="12.375" style="11" customWidth="1"/>
    <col min="5" max="5" width="23.625" style="11" customWidth="1"/>
    <col min="6" max="6" width="14.25" style="11" customWidth="1"/>
    <col min="7" max="7" width="15.125" style="39" bestFit="1" customWidth="1"/>
    <col min="8" max="8" width="14.875" style="39" customWidth="1"/>
    <col min="9" max="9" width="10.875" bestFit="1" customWidth="1"/>
    <col min="10" max="10" width="23.625" style="11" bestFit="1" customWidth="1"/>
    <col min="11" max="11" width="16.75" style="11" bestFit="1" customWidth="1"/>
    <col min="12" max="12" width="8" style="11" bestFit="1" customWidth="1"/>
    <col min="13" max="13" width="44" style="11" bestFit="1" customWidth="1"/>
    <col min="14" max="14" width="10" style="11" bestFit="1" customWidth="1"/>
    <col min="15" max="15" width="47.5" style="11" bestFit="1" customWidth="1"/>
    <col min="16" max="16" width="19.125" style="11" customWidth="1"/>
    <col min="17" max="17" width="19.375" style="11" customWidth="1"/>
    <col min="18" max="18" width="14.625" style="11" customWidth="1"/>
    <col min="19" max="19" width="15.25" style="11" customWidth="1"/>
    <col min="20" max="20" width="5.875" style="11" bestFit="1" customWidth="1"/>
    <col min="21" max="21" width="8" style="11" bestFit="1" customWidth="1"/>
    <col min="22" max="22" width="14.375" style="11" bestFit="1" customWidth="1"/>
    <col min="23" max="23" width="14" bestFit="1" customWidth="1"/>
  </cols>
  <sheetData>
    <row r="1" spans="1:22" ht="44.25" customHeight="1" x14ac:dyDescent="0.3">
      <c r="A1" s="43" t="s">
        <v>32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</row>
    <row r="2" spans="1:22" x14ac:dyDescent="0.3">
      <c r="V2" s="11" t="s">
        <v>21</v>
      </c>
    </row>
    <row r="3" spans="1:22" ht="24" customHeight="1" x14ac:dyDescent="0.3">
      <c r="A3" s="44" t="s">
        <v>5</v>
      </c>
      <c r="B3" s="45" t="s">
        <v>26</v>
      </c>
      <c r="C3" s="45" t="s">
        <v>14</v>
      </c>
      <c r="D3" s="44" t="s">
        <v>6</v>
      </c>
      <c r="E3" s="44"/>
      <c r="F3" s="44"/>
      <c r="G3" s="44"/>
      <c r="H3" s="44"/>
      <c r="I3" s="44"/>
      <c r="J3" s="44" t="s">
        <v>10</v>
      </c>
      <c r="K3" s="44"/>
      <c r="L3" s="44"/>
      <c r="M3" s="44"/>
      <c r="N3" s="45" t="s">
        <v>25</v>
      </c>
      <c r="O3" s="44" t="s">
        <v>12</v>
      </c>
      <c r="P3" s="45" t="s">
        <v>79</v>
      </c>
      <c r="Q3" s="47" t="s">
        <v>81</v>
      </c>
      <c r="R3" s="45" t="s">
        <v>80</v>
      </c>
      <c r="S3" s="44" t="s">
        <v>13</v>
      </c>
      <c r="T3" s="44" t="s">
        <v>89</v>
      </c>
      <c r="U3" s="44"/>
      <c r="V3" s="47" t="s">
        <v>85</v>
      </c>
    </row>
    <row r="4" spans="1:22" ht="34.5" x14ac:dyDescent="0.3">
      <c r="A4" s="44"/>
      <c r="B4" s="46"/>
      <c r="C4" s="46"/>
      <c r="D4" s="38" t="s">
        <v>3</v>
      </c>
      <c r="E4" s="38" t="s">
        <v>7</v>
      </c>
      <c r="F4" s="20" t="s">
        <v>77</v>
      </c>
      <c r="G4" s="19" t="s">
        <v>22</v>
      </c>
      <c r="H4" s="19" t="s">
        <v>23</v>
      </c>
      <c r="I4" s="20" t="s">
        <v>9</v>
      </c>
      <c r="J4" s="38" t="s">
        <v>4</v>
      </c>
      <c r="K4" s="38" t="s">
        <v>29</v>
      </c>
      <c r="L4" s="20" t="s">
        <v>0</v>
      </c>
      <c r="M4" s="26" t="s">
        <v>11</v>
      </c>
      <c r="N4" s="46"/>
      <c r="O4" s="44"/>
      <c r="P4" s="46"/>
      <c r="Q4" s="46"/>
      <c r="R4" s="46"/>
      <c r="S4" s="44"/>
      <c r="T4" s="42" t="s">
        <v>88</v>
      </c>
      <c r="U4" s="42" t="s">
        <v>90</v>
      </c>
      <c r="V4" s="46"/>
    </row>
    <row r="5" spans="1:22" ht="21.95" customHeight="1" x14ac:dyDescent="0.3">
      <c r="A5" s="3">
        <v>1</v>
      </c>
      <c r="B5" s="3" t="s">
        <v>38</v>
      </c>
      <c r="C5" s="9" t="s">
        <v>58</v>
      </c>
      <c r="D5" s="41">
        <v>45128</v>
      </c>
      <c r="E5" s="9" t="s">
        <v>59</v>
      </c>
      <c r="F5" s="40">
        <v>10500000</v>
      </c>
      <c r="G5" s="40">
        <v>10500000</v>
      </c>
      <c r="H5" s="40">
        <v>10500000</v>
      </c>
      <c r="I5" s="27">
        <f t="shared" ref="I5:I6" si="0">ROUND(H5/G5*100,2)</f>
        <v>100</v>
      </c>
      <c r="J5" s="9" t="s">
        <v>60</v>
      </c>
      <c r="K5" s="9" t="s">
        <v>61</v>
      </c>
      <c r="L5" s="9" t="s">
        <v>62</v>
      </c>
      <c r="M5" s="9" t="s">
        <v>63</v>
      </c>
      <c r="N5" s="3" t="s">
        <v>39</v>
      </c>
      <c r="O5" s="8" t="s">
        <v>43</v>
      </c>
      <c r="P5" s="33">
        <v>45412</v>
      </c>
      <c r="Q5" s="8" t="s">
        <v>109</v>
      </c>
      <c r="R5" s="8" t="s">
        <v>109</v>
      </c>
      <c r="S5" s="3" t="s">
        <v>40</v>
      </c>
      <c r="T5" s="22" t="s">
        <v>93</v>
      </c>
      <c r="U5" s="22" t="s">
        <v>94</v>
      </c>
      <c r="V5" s="10">
        <v>45126</v>
      </c>
    </row>
    <row r="6" spans="1:22" ht="21.95" customHeight="1" x14ac:dyDescent="0.3">
      <c r="A6" s="7">
        <v>2</v>
      </c>
      <c r="B6" s="3" t="s">
        <v>38</v>
      </c>
      <c r="C6" s="9" t="s">
        <v>71</v>
      </c>
      <c r="D6" s="41">
        <v>45133</v>
      </c>
      <c r="E6" s="9" t="s">
        <v>72</v>
      </c>
      <c r="F6" s="40">
        <v>19800000</v>
      </c>
      <c r="G6" s="40">
        <v>19800000</v>
      </c>
      <c r="H6" s="40">
        <v>19800000</v>
      </c>
      <c r="I6" s="27">
        <f t="shared" si="0"/>
        <v>100</v>
      </c>
      <c r="J6" s="9" t="s">
        <v>73</v>
      </c>
      <c r="K6" s="9" t="s">
        <v>74</v>
      </c>
      <c r="L6" s="9" t="s">
        <v>75</v>
      </c>
      <c r="M6" s="9" t="s">
        <v>76</v>
      </c>
      <c r="N6" s="3" t="s">
        <v>39</v>
      </c>
      <c r="O6" s="8" t="s">
        <v>43</v>
      </c>
      <c r="P6" s="33">
        <v>45291</v>
      </c>
      <c r="Q6" s="8" t="s">
        <v>109</v>
      </c>
      <c r="R6" s="33">
        <v>45141</v>
      </c>
      <c r="S6" s="3" t="s">
        <v>46</v>
      </c>
      <c r="T6" s="22" t="s">
        <v>93</v>
      </c>
      <c r="U6" s="22" t="s">
        <v>95</v>
      </c>
      <c r="V6" s="10">
        <v>45128</v>
      </c>
    </row>
    <row r="7" spans="1:22" s="68" customFormat="1" ht="21.95" customHeight="1" x14ac:dyDescent="0.3">
      <c r="A7" s="61">
        <v>3</v>
      </c>
      <c r="B7" s="7" t="s">
        <v>38</v>
      </c>
      <c r="C7" s="62" t="s">
        <v>104</v>
      </c>
      <c r="D7" s="63">
        <v>45135</v>
      </c>
      <c r="E7" s="62" t="s">
        <v>105</v>
      </c>
      <c r="F7" s="64" t="s">
        <v>106</v>
      </c>
      <c r="G7" s="64" t="s">
        <v>106</v>
      </c>
      <c r="H7" s="64">
        <v>2050000</v>
      </c>
      <c r="I7" s="61" t="s">
        <v>106</v>
      </c>
      <c r="J7" s="7" t="s">
        <v>47</v>
      </c>
      <c r="K7" s="7" t="s">
        <v>48</v>
      </c>
      <c r="L7" s="7" t="s">
        <v>49</v>
      </c>
      <c r="M7" s="7" t="s">
        <v>50</v>
      </c>
      <c r="N7" s="7" t="s">
        <v>39</v>
      </c>
      <c r="O7" s="8" t="s">
        <v>43</v>
      </c>
      <c r="P7" s="33">
        <v>45138</v>
      </c>
      <c r="Q7" s="33">
        <v>45046</v>
      </c>
      <c r="R7" s="33">
        <v>45061</v>
      </c>
      <c r="S7" s="65" t="s">
        <v>46</v>
      </c>
      <c r="T7" s="66" t="s">
        <v>107</v>
      </c>
      <c r="U7" s="66" t="s">
        <v>108</v>
      </c>
      <c r="V7" s="67">
        <v>45134</v>
      </c>
    </row>
  </sheetData>
  <mergeCells count="14">
    <mergeCell ref="A1:V1"/>
    <mergeCell ref="T3:U3"/>
    <mergeCell ref="J3:M3"/>
    <mergeCell ref="D3:I3"/>
    <mergeCell ref="A3:A4"/>
    <mergeCell ref="O3:O4"/>
    <mergeCell ref="S3:S4"/>
    <mergeCell ref="N3:N4"/>
    <mergeCell ref="B3:B4"/>
    <mergeCell ref="C3:C4"/>
    <mergeCell ref="P3:P4"/>
    <mergeCell ref="R3:R4"/>
    <mergeCell ref="Q3:Q4"/>
    <mergeCell ref="V3:V4"/>
  </mergeCells>
  <phoneticPr fontId="18" type="noConversion"/>
  <pageMargins left="0.7" right="0.7" top="0.75" bottom="0.75" header="0.3" footer="0.3"/>
  <pageSetup paperSize="9" scale="26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V6"/>
  <sheetViews>
    <sheetView zoomScale="80" zoomScaleNormal="80" workbookViewId="0">
      <selection sqref="A1:V1"/>
    </sheetView>
  </sheetViews>
  <sheetFormatPr defaultRowHeight="16.5" x14ac:dyDescent="0.3"/>
  <cols>
    <col min="1" max="1" width="5.75" bestFit="1" customWidth="1"/>
    <col min="2" max="2" width="5.75" customWidth="1"/>
    <col min="3" max="3" width="36.25" bestFit="1" customWidth="1"/>
    <col min="4" max="4" width="17.75" bestFit="1" customWidth="1"/>
    <col min="5" max="6" width="15.125" bestFit="1" customWidth="1"/>
    <col min="7" max="7" width="15.25" bestFit="1" customWidth="1"/>
    <col min="8" max="8" width="10.6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75" bestFit="1" customWidth="1"/>
    <col min="13" max="13" width="16.375" bestFit="1" customWidth="1"/>
    <col min="14" max="14" width="7.75" bestFit="1" customWidth="1"/>
    <col min="15" max="15" width="32" customWidth="1"/>
    <col min="16" max="16" width="20" bestFit="1" customWidth="1"/>
    <col min="17" max="17" width="17.625" bestFit="1" customWidth="1"/>
    <col min="18" max="18" width="14.375" bestFit="1" customWidth="1"/>
    <col min="19" max="19" width="63.5" style="1" customWidth="1"/>
    <col min="20" max="20" width="12.125" bestFit="1" customWidth="1"/>
    <col min="21" max="21" width="5.875" bestFit="1" customWidth="1"/>
  </cols>
  <sheetData>
    <row r="1" spans="1:22" ht="39.75" customHeight="1" x14ac:dyDescent="0.3">
      <c r="A1" s="43" t="s">
        <v>33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</row>
    <row r="2" spans="1:22" x14ac:dyDescent="0.3">
      <c r="K2" s="5"/>
      <c r="L2" s="6"/>
      <c r="M2" s="6"/>
      <c r="N2" s="6"/>
      <c r="O2" s="5"/>
      <c r="P2" s="5"/>
      <c r="Q2" s="5"/>
      <c r="T2" s="6"/>
      <c r="U2" s="1"/>
      <c r="V2" s="1" t="s">
        <v>31</v>
      </c>
    </row>
    <row r="3" spans="1:22" ht="51.75" customHeight="1" x14ac:dyDescent="0.3">
      <c r="A3" s="52" t="s">
        <v>27</v>
      </c>
      <c r="B3" s="53" t="s">
        <v>26</v>
      </c>
      <c r="C3" s="55" t="s">
        <v>15</v>
      </c>
      <c r="D3" s="50"/>
      <c r="E3" s="50"/>
      <c r="F3" s="50"/>
      <c r="G3" s="50"/>
      <c r="H3" s="50"/>
      <c r="I3" s="50"/>
      <c r="J3" s="50"/>
      <c r="K3" s="51"/>
      <c r="L3" s="55" t="s">
        <v>10</v>
      </c>
      <c r="M3" s="50"/>
      <c r="N3" s="50"/>
      <c r="O3" s="51"/>
      <c r="P3" s="48" t="s">
        <v>78</v>
      </c>
      <c r="Q3" s="56" t="s">
        <v>81</v>
      </c>
      <c r="R3" s="53" t="s">
        <v>83</v>
      </c>
      <c r="S3" s="53" t="s">
        <v>84</v>
      </c>
      <c r="T3" s="48" t="s">
        <v>13</v>
      </c>
      <c r="U3" s="50" t="s">
        <v>89</v>
      </c>
      <c r="V3" s="51"/>
    </row>
    <row r="4" spans="1:22" ht="21.95" customHeight="1" x14ac:dyDescent="0.3">
      <c r="A4" s="52"/>
      <c r="B4" s="54"/>
      <c r="C4" s="32" t="s">
        <v>1</v>
      </c>
      <c r="D4" s="32" t="s">
        <v>82</v>
      </c>
      <c r="E4" s="32" t="s">
        <v>16</v>
      </c>
      <c r="F4" s="32" t="s">
        <v>17</v>
      </c>
      <c r="G4" s="32" t="s">
        <v>8</v>
      </c>
      <c r="H4" s="32" t="s">
        <v>18</v>
      </c>
      <c r="I4" s="32" t="s">
        <v>3</v>
      </c>
      <c r="J4" s="30" t="s">
        <v>7</v>
      </c>
      <c r="K4" s="18" t="s">
        <v>2</v>
      </c>
      <c r="L4" s="18" t="s">
        <v>10</v>
      </c>
      <c r="M4" s="18" t="s">
        <v>29</v>
      </c>
      <c r="N4" s="18" t="s">
        <v>24</v>
      </c>
      <c r="O4" s="18" t="s">
        <v>19</v>
      </c>
      <c r="P4" s="49"/>
      <c r="Q4" s="57"/>
      <c r="R4" s="54"/>
      <c r="S4" s="54"/>
      <c r="T4" s="49"/>
      <c r="U4" s="31" t="s">
        <v>28</v>
      </c>
      <c r="V4" s="32" t="s">
        <v>20</v>
      </c>
    </row>
    <row r="5" spans="1:22" ht="34.5" x14ac:dyDescent="0.3">
      <c r="A5" s="3">
        <v>1</v>
      </c>
      <c r="B5" s="3" t="s">
        <v>38</v>
      </c>
      <c r="C5" s="13" t="s">
        <v>64</v>
      </c>
      <c r="D5" s="12">
        <v>100000000</v>
      </c>
      <c r="E5" s="12">
        <v>98600000</v>
      </c>
      <c r="F5" s="12">
        <v>98600000</v>
      </c>
      <c r="G5" s="12">
        <v>98000000</v>
      </c>
      <c r="H5" s="14">
        <f>G5/F5</f>
        <v>0.99391480730223125</v>
      </c>
      <c r="I5" s="10">
        <v>45131</v>
      </c>
      <c r="J5" s="15" t="s">
        <v>65</v>
      </c>
      <c r="K5" s="13" t="s">
        <v>51</v>
      </c>
      <c r="L5" s="28" t="s">
        <v>66</v>
      </c>
      <c r="M5" s="28" t="s">
        <v>67</v>
      </c>
      <c r="N5" s="28" t="s">
        <v>68</v>
      </c>
      <c r="O5" s="28" t="s">
        <v>69</v>
      </c>
      <c r="P5" s="35">
        <v>45291</v>
      </c>
      <c r="Q5" s="28" t="s">
        <v>109</v>
      </c>
      <c r="R5" s="12" t="s">
        <v>109</v>
      </c>
      <c r="S5" s="34" t="s">
        <v>96</v>
      </c>
      <c r="T5" s="13" t="s">
        <v>44</v>
      </c>
      <c r="U5" s="3" t="s">
        <v>52</v>
      </c>
      <c r="V5" s="3" t="s">
        <v>70</v>
      </c>
    </row>
    <row r="6" spans="1:22" x14ac:dyDescent="0.3">
      <c r="A6" s="23" t="s">
        <v>30</v>
      </c>
    </row>
  </sheetData>
  <mergeCells count="11">
    <mergeCell ref="A1:V1"/>
    <mergeCell ref="T3:T4"/>
    <mergeCell ref="U3:V3"/>
    <mergeCell ref="A3:A4"/>
    <mergeCell ref="B3:B4"/>
    <mergeCell ref="C3:K3"/>
    <mergeCell ref="L3:O3"/>
    <mergeCell ref="P3:P4"/>
    <mergeCell ref="Q3:Q4"/>
    <mergeCell ref="R3:R4"/>
    <mergeCell ref="S3:S4"/>
  </mergeCells>
  <phoneticPr fontId="18" type="noConversion"/>
  <pageMargins left="0.7" right="0.7" top="0.75" bottom="0.75" header="0.3" footer="0.3"/>
  <pageSetup paperSize="9" scale="34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U21"/>
  <sheetViews>
    <sheetView zoomScale="80" zoomScaleNormal="80" workbookViewId="0">
      <pane ySplit="4" topLeftCell="A5" activePane="bottomLeft" state="frozen"/>
      <selection pane="bottomLeft" sqref="A1:U1"/>
    </sheetView>
  </sheetViews>
  <sheetFormatPr defaultRowHeight="17.25" x14ac:dyDescent="0.3"/>
  <cols>
    <col min="1" max="1" width="5.875" bestFit="1" customWidth="1"/>
    <col min="2" max="2" width="5.875" customWidth="1"/>
    <col min="3" max="3" width="46.75" style="11" bestFit="1" customWidth="1"/>
    <col min="4" max="4" width="12.375" style="1" customWidth="1"/>
    <col min="5" max="5" width="23.625" style="1" customWidth="1"/>
    <col min="6" max="6" width="13.375" style="1" bestFit="1" customWidth="1"/>
    <col min="7" max="7" width="14.875" style="4" customWidth="1"/>
    <col min="8" max="8" width="10.875" bestFit="1" customWidth="1"/>
    <col min="9" max="9" width="13.375" bestFit="1" customWidth="1"/>
    <col min="10" max="10" width="18.25" style="1" bestFit="1" customWidth="1"/>
    <col min="11" max="11" width="16.75" style="1" bestFit="1" customWidth="1"/>
    <col min="12" max="12" width="11.375" style="1" customWidth="1"/>
    <col min="13" max="13" width="38" style="1" bestFit="1" customWidth="1"/>
    <col min="14" max="14" width="25.75" style="1" bestFit="1" customWidth="1"/>
    <col min="15" max="16" width="12.375" style="1" bestFit="1" customWidth="1"/>
    <col min="17" max="17" width="14.375" style="1" bestFit="1" customWidth="1"/>
    <col min="18" max="18" width="15.25" style="1" customWidth="1"/>
    <col min="19" max="19" width="5.875" style="1" bestFit="1" customWidth="1"/>
    <col min="20" max="20" width="7.5" style="1" bestFit="1" customWidth="1"/>
    <col min="21" max="21" width="14.375" style="1" bestFit="1" customWidth="1"/>
  </cols>
  <sheetData>
    <row r="1" spans="1:21" ht="44.25" customHeight="1" x14ac:dyDescent="0.3">
      <c r="A1" s="43" t="s">
        <v>34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pans="1:21" x14ac:dyDescent="0.3">
      <c r="U2" s="1" t="s">
        <v>21</v>
      </c>
    </row>
    <row r="3" spans="1:21" ht="24" customHeight="1" x14ac:dyDescent="0.3">
      <c r="A3" s="44" t="s">
        <v>5</v>
      </c>
      <c r="B3" s="45" t="s">
        <v>26</v>
      </c>
      <c r="C3" s="45" t="s">
        <v>14</v>
      </c>
      <c r="D3" s="58" t="s">
        <v>6</v>
      </c>
      <c r="E3" s="59"/>
      <c r="F3" s="59"/>
      <c r="G3" s="59"/>
      <c r="H3" s="59"/>
      <c r="I3" s="60"/>
      <c r="J3" s="44" t="s">
        <v>10</v>
      </c>
      <c r="K3" s="44"/>
      <c r="L3" s="44"/>
      <c r="M3" s="44"/>
      <c r="N3" s="45" t="s">
        <v>2</v>
      </c>
      <c r="O3" s="45" t="s">
        <v>86</v>
      </c>
      <c r="P3" s="45" t="s">
        <v>87</v>
      </c>
      <c r="Q3" s="45" t="s">
        <v>80</v>
      </c>
      <c r="R3" s="44" t="s">
        <v>13</v>
      </c>
      <c r="S3" s="44" t="s">
        <v>89</v>
      </c>
      <c r="T3" s="44"/>
      <c r="U3" s="45" t="s">
        <v>85</v>
      </c>
    </row>
    <row r="4" spans="1:21" ht="24" customHeight="1" x14ac:dyDescent="0.3">
      <c r="A4" s="44"/>
      <c r="B4" s="46"/>
      <c r="C4" s="46"/>
      <c r="D4" s="24" t="s">
        <v>3</v>
      </c>
      <c r="E4" s="24" t="s">
        <v>7</v>
      </c>
      <c r="F4" s="32" t="s">
        <v>97</v>
      </c>
      <c r="G4" s="19" t="s">
        <v>35</v>
      </c>
      <c r="H4" s="20" t="s">
        <v>36</v>
      </c>
      <c r="I4" s="20" t="s">
        <v>37</v>
      </c>
      <c r="J4" s="24" t="s">
        <v>4</v>
      </c>
      <c r="K4" s="24" t="s">
        <v>29</v>
      </c>
      <c r="L4" s="20" t="s">
        <v>0</v>
      </c>
      <c r="M4" s="24" t="s">
        <v>11</v>
      </c>
      <c r="N4" s="46"/>
      <c r="O4" s="46"/>
      <c r="P4" s="46"/>
      <c r="Q4" s="46"/>
      <c r="R4" s="44"/>
      <c r="S4" s="29" t="s">
        <v>88</v>
      </c>
      <c r="T4" s="29" t="s">
        <v>90</v>
      </c>
      <c r="U4" s="46"/>
    </row>
    <row r="5" spans="1:21" s="68" customFormat="1" ht="21.95" customHeight="1" x14ac:dyDescent="0.3">
      <c r="A5" s="7">
        <v>1</v>
      </c>
      <c r="B5" s="7" t="s">
        <v>41</v>
      </c>
      <c r="C5" s="62" t="s">
        <v>53</v>
      </c>
      <c r="D5" s="69">
        <v>45126</v>
      </c>
      <c r="E5" s="61" t="s">
        <v>54</v>
      </c>
      <c r="F5" s="70">
        <v>55500000</v>
      </c>
      <c r="G5" s="70">
        <v>2625000</v>
      </c>
      <c r="H5" s="25">
        <v>14170</v>
      </c>
      <c r="I5" s="25">
        <f t="shared" ref="I5:I6" si="0">SUM(G5:H5)</f>
        <v>2639170</v>
      </c>
      <c r="J5" s="61" t="s">
        <v>55</v>
      </c>
      <c r="K5" s="61" t="s">
        <v>56</v>
      </c>
      <c r="L5" s="61" t="s">
        <v>57</v>
      </c>
      <c r="M5" s="61" t="s">
        <v>45</v>
      </c>
      <c r="N5" s="61" t="s">
        <v>42</v>
      </c>
      <c r="O5" s="69">
        <v>45156</v>
      </c>
      <c r="P5" s="69">
        <v>45147</v>
      </c>
      <c r="Q5" s="69">
        <v>45154</v>
      </c>
      <c r="R5" s="61" t="s">
        <v>40</v>
      </c>
      <c r="S5" s="71" t="s">
        <v>91</v>
      </c>
      <c r="T5" s="71" t="s">
        <v>92</v>
      </c>
      <c r="U5" s="69">
        <v>45126</v>
      </c>
    </row>
    <row r="6" spans="1:21" ht="21.95" customHeight="1" x14ac:dyDescent="0.3">
      <c r="A6" s="3">
        <v>2</v>
      </c>
      <c r="B6" s="3" t="s">
        <v>41</v>
      </c>
      <c r="C6" s="9" t="s">
        <v>98</v>
      </c>
      <c r="D6" s="17">
        <v>45135</v>
      </c>
      <c r="E6" s="2" t="s">
        <v>99</v>
      </c>
      <c r="F6" s="16">
        <v>197706000</v>
      </c>
      <c r="G6" s="16">
        <v>57000000</v>
      </c>
      <c r="H6" s="25">
        <v>307800</v>
      </c>
      <c r="I6" s="25">
        <f t="shared" si="0"/>
        <v>57307800</v>
      </c>
      <c r="J6" s="2" t="s">
        <v>100</v>
      </c>
      <c r="K6" s="2" t="s">
        <v>101</v>
      </c>
      <c r="L6" s="2" t="s">
        <v>102</v>
      </c>
      <c r="M6" s="2" t="s">
        <v>103</v>
      </c>
      <c r="N6" s="2" t="s">
        <v>42</v>
      </c>
      <c r="O6" s="17">
        <v>45225</v>
      </c>
      <c r="P6" s="2" t="s">
        <v>109</v>
      </c>
      <c r="Q6" s="2" t="s">
        <v>109</v>
      </c>
      <c r="R6" s="2" t="s">
        <v>40</v>
      </c>
      <c r="S6" s="21" t="s">
        <v>52</v>
      </c>
      <c r="T6" s="21" t="s">
        <v>92</v>
      </c>
      <c r="U6" s="17">
        <v>45134</v>
      </c>
    </row>
    <row r="7" spans="1:21" s="11" customFormat="1" ht="21.95" customHeight="1" x14ac:dyDescent="0.3">
      <c r="A7"/>
      <c r="B7"/>
      <c r="D7" s="1"/>
      <c r="E7" s="1"/>
      <c r="F7" s="36"/>
      <c r="G7" s="4"/>
      <c r="H7"/>
      <c r="I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s="11" customFormat="1" ht="21.95" customHeight="1" x14ac:dyDescent="0.3">
      <c r="A8"/>
      <c r="B8"/>
      <c r="D8" s="1"/>
      <c r="E8" s="1"/>
      <c r="F8" s="37"/>
      <c r="G8" s="4"/>
      <c r="H8"/>
      <c r="I8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s="11" customFormat="1" ht="21.95" customHeight="1" x14ac:dyDescent="0.3">
      <c r="A9"/>
      <c r="B9"/>
      <c r="D9" s="1"/>
      <c r="E9" s="1"/>
      <c r="F9" s="37"/>
      <c r="G9" s="4"/>
      <c r="H9"/>
      <c r="I9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s="11" customFormat="1" ht="21.95" customHeight="1" x14ac:dyDescent="0.3">
      <c r="A10"/>
      <c r="B10"/>
      <c r="D10" s="1"/>
      <c r="E10" s="1"/>
      <c r="F10" s="37"/>
      <c r="G10" s="4"/>
      <c r="H10"/>
      <c r="I10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s="11" customFormat="1" ht="21.95" customHeight="1" x14ac:dyDescent="0.3">
      <c r="A11"/>
      <c r="B11"/>
      <c r="D11" s="1"/>
      <c r="E11" s="1"/>
      <c r="F11" s="37"/>
      <c r="G11" s="4"/>
      <c r="H11"/>
      <c r="I1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s="11" customFormat="1" ht="21.95" customHeight="1" x14ac:dyDescent="0.3">
      <c r="A12"/>
      <c r="B12"/>
      <c r="D12" s="1"/>
      <c r="E12" s="1"/>
      <c r="F12" s="37"/>
      <c r="G12" s="4"/>
      <c r="H12"/>
      <c r="I1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s="11" customFormat="1" ht="21.95" customHeight="1" x14ac:dyDescent="0.3">
      <c r="A13"/>
      <c r="B13"/>
      <c r="D13" s="1"/>
      <c r="E13" s="1"/>
      <c r="F13" s="37"/>
      <c r="G13" s="4"/>
      <c r="H13"/>
      <c r="I1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s="11" customFormat="1" ht="21.95" customHeight="1" x14ac:dyDescent="0.3">
      <c r="A14"/>
      <c r="B14"/>
      <c r="D14" s="1"/>
      <c r="E14" s="1"/>
      <c r="F14" s="37"/>
      <c r="G14" s="4"/>
      <c r="H14"/>
      <c r="I1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21.95" customHeight="1" x14ac:dyDescent="0.3">
      <c r="F15" s="37"/>
    </row>
    <row r="16" spans="1:21" ht="21.95" customHeight="1" x14ac:dyDescent="0.3">
      <c r="F16" s="37"/>
    </row>
    <row r="17" spans="6:6" ht="21.95" customHeight="1" x14ac:dyDescent="0.3">
      <c r="F17" s="37"/>
    </row>
    <row r="18" spans="6:6" ht="21.95" customHeight="1" x14ac:dyDescent="0.3">
      <c r="F18" s="37"/>
    </row>
    <row r="19" spans="6:6" ht="21.95" customHeight="1" x14ac:dyDescent="0.3">
      <c r="F19" s="37"/>
    </row>
    <row r="20" spans="6:6" ht="21.95" customHeight="1" x14ac:dyDescent="0.3">
      <c r="F20" s="37"/>
    </row>
    <row r="21" spans="6:6" ht="21.95" customHeight="1" x14ac:dyDescent="0.3">
      <c r="F21" s="37"/>
    </row>
  </sheetData>
  <mergeCells count="13">
    <mergeCell ref="R3:R4"/>
    <mergeCell ref="D3:I3"/>
    <mergeCell ref="A1:U1"/>
    <mergeCell ref="O3:O4"/>
    <mergeCell ref="P3:P4"/>
    <mergeCell ref="Q3:Q4"/>
    <mergeCell ref="U3:U4"/>
    <mergeCell ref="S3:T3"/>
    <mergeCell ref="A3:A4"/>
    <mergeCell ref="B3:B4"/>
    <mergeCell ref="C3:C4"/>
    <mergeCell ref="J3:M3"/>
    <mergeCell ref="N3:N4"/>
  </mergeCells>
  <phoneticPr fontId="18" type="noConversion"/>
  <pageMargins left="0.7" right="0.7" top="0.75" bottom="0.75" header="0.3" footer="0.3"/>
  <pageSetup paperSize="9" scale="3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2022-11-25T01:38:42Z</cp:lastPrinted>
  <dcterms:created xsi:type="dcterms:W3CDTF">2008-01-01T23:04:04Z</dcterms:created>
  <dcterms:modified xsi:type="dcterms:W3CDTF">2023-08-23T04:46:29Z</dcterms:modified>
</cp:coreProperties>
</file>