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/>
  <mc:AlternateContent xmlns:mc="http://schemas.openxmlformats.org/markup-compatibility/2006">
    <mc:Choice Requires="x15">
      <x15ac:absPath xmlns:x15ac="http://schemas.microsoft.com/office/spreadsheetml/2010/11/ac" url="D:\@대전과학산업진흥원\★2022년\계약★\"/>
    </mc:Choice>
  </mc:AlternateContent>
  <xr:revisionPtr revIDLastSave="0" documentId="13_ncr:1_{52A80C4C-085B-4047-86D2-800F12EE3BBF}" xr6:coauthVersionLast="36" xr6:coauthVersionMax="36" xr10:uidLastSave="{00000000-0000-0000-0000-000000000000}"/>
  <bookViews>
    <workbookView xWindow="6510" yWindow="0" windowWidth="19200" windowHeight="11445" tabRatio="442" xr2:uid="{00000000-000D-0000-FFFF-FFFF00000000}"/>
  </bookViews>
  <sheets>
    <sheet name="수의계약" sheetId="5" r:id="rId1"/>
    <sheet name="입찰" sheetId="6" r:id="rId2"/>
  </sheets>
  <calcPr calcId="191029"/>
</workbook>
</file>

<file path=xl/calcChain.xml><?xml version="1.0" encoding="utf-8"?>
<calcChain xmlns="http://schemas.openxmlformats.org/spreadsheetml/2006/main">
  <c r="P6" i="6" l="1"/>
  <c r="P7" i="6"/>
  <c r="P5" i="6"/>
  <c r="G7" i="6" l="1"/>
  <c r="H46" i="5"/>
  <c r="H45" i="5"/>
  <c r="H44" i="5"/>
  <c r="H43" i="5"/>
  <c r="H42" i="5"/>
  <c r="H41" i="5"/>
  <c r="H40" i="5"/>
  <c r="H39" i="5"/>
  <c r="H38" i="5"/>
  <c r="H37" i="5"/>
  <c r="H36" i="5"/>
  <c r="H35" i="5"/>
  <c r="G5" i="6" l="1"/>
  <c r="H32" i="5"/>
  <c r="H31" i="5"/>
  <c r="H33" i="5"/>
  <c r="H34" i="5"/>
  <c r="H30" i="5"/>
  <c r="G6" i="6"/>
  <c r="H29" i="5"/>
  <c r="H28" i="5"/>
  <c r="H21" i="5" l="1"/>
  <c r="H6" i="5" l="1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2" i="5"/>
  <c r="H23" i="5"/>
  <c r="H24" i="5"/>
  <c r="H25" i="5"/>
  <c r="H26" i="5"/>
  <c r="H27" i="5"/>
  <c r="H5" i="5"/>
</calcChain>
</file>

<file path=xl/sharedStrings.xml><?xml version="1.0" encoding="utf-8"?>
<sst xmlns="http://schemas.openxmlformats.org/spreadsheetml/2006/main" count="404" uniqueCount="234">
  <si>
    <t>계약명</t>
    <phoneticPr fontId="18" type="noConversion"/>
  </si>
  <si>
    <t>계약방법</t>
    <phoneticPr fontId="18" type="noConversion"/>
  </si>
  <si>
    <t>계약일자</t>
    <phoneticPr fontId="18" type="noConversion"/>
  </si>
  <si>
    <t>업체명</t>
    <phoneticPr fontId="18" type="noConversion"/>
  </si>
  <si>
    <t>경영지원부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</si>
  <si>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</si>
  <si>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</si>
  <si>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</si>
  <si>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계약금액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</si>
  <si>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</si>
  <si>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</si>
  <si>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</si>
  <si>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</si>
  <si>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</si>
  <si>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2022.1.~2022.12.</t>
    <phoneticPr fontId="18" type="noConversion"/>
  </si>
  <si>
    <t>㈜올키퍼</t>
    <phoneticPr fontId="18" type="noConversion"/>
  </si>
  <si>
    <t>대전 중구 오류로 109</t>
    <phoneticPr fontId="18" type="noConversion"/>
  </si>
  <si>
    <t>2022.1.3.~2022.2.16.</t>
    <phoneticPr fontId="18" type="noConversion"/>
  </si>
  <si>
    <t>㈜칸디자인뱅크</t>
    <phoneticPr fontId="18" type="noConversion"/>
  </si>
  <si>
    <t>대전 서구 둔산대로 117번길 83</t>
    <phoneticPr fontId="18" type="noConversion"/>
  </si>
  <si>
    <t>평가분석부</t>
    <phoneticPr fontId="18" type="noConversion"/>
  </si>
  <si>
    <t>2022.1.15.~2022.2.28.</t>
    <phoneticPr fontId="18" type="noConversion"/>
  </si>
  <si>
    <t>이촌회계법인 대전지점</t>
    <phoneticPr fontId="18" type="noConversion"/>
  </si>
  <si>
    <t>대전 서구 둔산동 1133</t>
    <phoneticPr fontId="18" type="noConversion"/>
  </si>
  <si>
    <t>2022.1.18.~2022.02.12.</t>
    <phoneticPr fontId="18" type="noConversion"/>
  </si>
  <si>
    <t>㈜윕스</t>
    <phoneticPr fontId="18" type="noConversion"/>
  </si>
  <si>
    <t>서울 마포구 성암로 189</t>
    <phoneticPr fontId="18" type="noConversion"/>
  </si>
  <si>
    <t>정책기획부</t>
    <phoneticPr fontId="18" type="noConversion"/>
  </si>
  <si>
    <t>사업명</t>
    <phoneticPr fontId="18" type="noConversion"/>
  </si>
  <si>
    <t>대전시 자치구 지역사회 문제 발굴 및 문제해결 과학기술 탐색 용역</t>
    <phoneticPr fontId="18" type="noConversion"/>
  </si>
  <si>
    <t>대전과학산업진흥원 2021년도 회계연도 회계감사 용역</t>
    <phoneticPr fontId="18" type="noConversion"/>
  </si>
  <si>
    <t>대전지역 혁신기관 지도 제작 용역</t>
    <phoneticPr fontId="18" type="noConversion"/>
  </si>
  <si>
    <t xml:space="preserve">대전과학산업진흥원 사무실 소독 및 방제용역 </t>
    <phoneticPr fontId="18" type="noConversion"/>
  </si>
  <si>
    <t>창업사업화플랫폼 연구회 및 청년 정주형 기술창업 연구회 결과 자료 인쇄</t>
    <phoneticPr fontId="18" type="noConversion"/>
  </si>
  <si>
    <t>주식회사 디자인에스</t>
    <phoneticPr fontId="18" type="noConversion"/>
  </si>
  <si>
    <t>대전 유성구 전민로34번길44</t>
    <phoneticPr fontId="18" type="noConversion"/>
  </si>
  <si>
    <t>글로벌전략부</t>
    <phoneticPr fontId="18" type="noConversion"/>
  </si>
  <si>
    <t>2022.1.21.~2022.1.31.</t>
    <phoneticPr fontId="18" type="noConversion"/>
  </si>
  <si>
    <t>대전 바이오산업 육성을 위한 바이오헬스 포럼 개최 용역</t>
    <phoneticPr fontId="18" type="noConversion"/>
  </si>
  <si>
    <t>대전연구개발지원단 조사분석 보고서 인쇄물 제작</t>
    <phoneticPr fontId="18" type="noConversion"/>
  </si>
  <si>
    <t>2022.2.3.~2022.2.16.</t>
    <phoneticPr fontId="18" type="noConversion"/>
  </si>
  <si>
    <t>디자인심원</t>
    <phoneticPr fontId="18" type="noConversion"/>
  </si>
  <si>
    <t>대전 서구 월평서로25번길36</t>
    <phoneticPr fontId="18" type="noConversion"/>
  </si>
  <si>
    <t>2022.2.3.~2022.2.24.</t>
    <phoneticPr fontId="18" type="noConversion"/>
  </si>
  <si>
    <t>콜라보에어 주식회사</t>
    <phoneticPr fontId="18" type="noConversion"/>
  </si>
  <si>
    <t>대전 대덕구 동춘당로114번길 11-17</t>
    <phoneticPr fontId="18" type="noConversion"/>
  </si>
  <si>
    <t>대전과학산업진흥원 사무공간 수선 공사(건축)</t>
    <phoneticPr fontId="18" type="noConversion"/>
  </si>
  <si>
    <t>대전과학산업진흥원 사무공간 수선 공사(전기)</t>
    <phoneticPr fontId="18" type="noConversion"/>
  </si>
  <si>
    <t>대전과학산업진흥원 사무공간 수선 공사(통신)</t>
    <phoneticPr fontId="18" type="noConversion"/>
  </si>
  <si>
    <t>대전과학산업진흥원 사무공간 수선 공사(소방)</t>
    <phoneticPr fontId="18" type="noConversion"/>
  </si>
  <si>
    <t>2022.3.7.~2022.3.26.</t>
    <phoneticPr fontId="18" type="noConversion"/>
  </si>
  <si>
    <t>주식회사 미우테크</t>
    <phoneticPr fontId="18" type="noConversion"/>
  </si>
  <si>
    <t>대전 서구 관저동로 170</t>
    <phoneticPr fontId="18" type="noConversion"/>
  </si>
  <si>
    <t>주식회사 충청라인</t>
    <phoneticPr fontId="18" type="noConversion"/>
  </si>
  <si>
    <t>대전 대덕구 대전로1177번길 71</t>
    <phoneticPr fontId="18" type="noConversion"/>
  </si>
  <si>
    <t>가원전업합자회사</t>
    <phoneticPr fontId="18" type="noConversion"/>
  </si>
  <si>
    <t>대전 서구 가수원중로49번길 31</t>
    <phoneticPr fontId="18" type="noConversion"/>
  </si>
  <si>
    <t>에스와이소방주식회사</t>
    <phoneticPr fontId="18" type="noConversion"/>
  </si>
  <si>
    <t>대전 서구 도마로 119</t>
    <phoneticPr fontId="18" type="noConversion"/>
  </si>
  <si>
    <t>2022.3.11.~2022.5.31.</t>
    <phoneticPr fontId="18" type="noConversion"/>
  </si>
  <si>
    <t>㈜플랜아이</t>
    <phoneticPr fontId="18" type="noConversion"/>
  </si>
  <si>
    <t>대전 유성구 문지로 282-10</t>
    <phoneticPr fontId="18" type="noConversion"/>
  </si>
  <si>
    <t>창업지원사업 성과진단 및 성과환류 방법론 도출 용역</t>
    <phoneticPr fontId="18" type="noConversion"/>
  </si>
  <si>
    <t>2022.3.17.~2022.9.30.</t>
    <phoneticPr fontId="18" type="noConversion"/>
  </si>
  <si>
    <t>주식회사 디스퀘어</t>
    <phoneticPr fontId="18" type="noConversion"/>
  </si>
  <si>
    <t>세종 국세청로 4</t>
    <phoneticPr fontId="18" type="noConversion"/>
  </si>
  <si>
    <t>사무실 복합기 변경계약</t>
    <phoneticPr fontId="18" type="noConversion"/>
  </si>
  <si>
    <t>2022.1.1.~2022.12.31.</t>
    <phoneticPr fontId="18" type="noConversion"/>
  </si>
  <si>
    <t>계약총괄</t>
    <phoneticPr fontId="18" type="noConversion"/>
  </si>
  <si>
    <t>대금지급</t>
    <phoneticPr fontId="18" type="noConversion"/>
  </si>
  <si>
    <t>감독관</t>
    <phoneticPr fontId="18" type="noConversion"/>
  </si>
  <si>
    <t>기초금액</t>
    <phoneticPr fontId="18" type="noConversion"/>
  </si>
  <si>
    <t>예정가격</t>
    <phoneticPr fontId="18" type="noConversion"/>
  </si>
  <si>
    <t>낙찰률</t>
    <phoneticPr fontId="18" type="noConversion"/>
  </si>
  <si>
    <t>소재지</t>
    <phoneticPr fontId="18" type="noConversion"/>
  </si>
  <si>
    <t>선금</t>
    <phoneticPr fontId="18" type="noConversion"/>
  </si>
  <si>
    <t>기성금</t>
    <phoneticPr fontId="18" type="noConversion"/>
  </si>
  <si>
    <t>준공금</t>
    <phoneticPr fontId="18" type="noConversion"/>
  </si>
  <si>
    <t>지급총액</t>
    <phoneticPr fontId="18" type="noConversion"/>
  </si>
  <si>
    <t>부서</t>
    <phoneticPr fontId="18" type="noConversion"/>
  </si>
  <si>
    <t>이름</t>
    <phoneticPr fontId="18" type="noConversion"/>
  </si>
  <si>
    <t>제한경쟁(협상에 의한 계약)</t>
    <phoneticPr fontId="18" type="noConversion"/>
  </si>
  <si>
    <t>대전 나노반도체 분야 발전을 위한 포럼 개최 용역</t>
    <phoneticPr fontId="18" type="noConversion"/>
  </si>
  <si>
    <t>지역대학 연계 지역 의제 발굴 프로그램 운영 용역</t>
    <phoneticPr fontId="18" type="noConversion"/>
  </si>
  <si>
    <t>비스타 커뮤니케이션즈</t>
    <phoneticPr fontId="18" type="noConversion"/>
  </si>
  <si>
    <t>대전 중구 동서대로 1266-1</t>
    <phoneticPr fontId="18" type="noConversion"/>
  </si>
  <si>
    <t>혁신지원부</t>
    <phoneticPr fontId="18" type="noConversion"/>
  </si>
  <si>
    <t>2022.4.20.~2022.5.19.</t>
    <phoneticPr fontId="18" type="noConversion"/>
  </si>
  <si>
    <t>㈜서린기획</t>
    <phoneticPr fontId="18" type="noConversion"/>
  </si>
  <si>
    <t>대전 대덕구 대화로 160</t>
    <phoneticPr fontId="18" type="noConversion"/>
  </si>
  <si>
    <t>2022.4.15.~2022.12.20.</t>
    <phoneticPr fontId="18" type="noConversion"/>
  </si>
  <si>
    <t>지역대학 연계 지역 의제 발굴 프로그램 영상제작 용역</t>
    <phoneticPr fontId="18" type="noConversion"/>
  </si>
  <si>
    <t xml:space="preserve">대전미래전략산업 기술지도 구축 용역 </t>
    <phoneticPr fontId="18" type="noConversion"/>
  </si>
  <si>
    <t>2022.5.4.~2022.12.9.</t>
    <phoneticPr fontId="18" type="noConversion"/>
  </si>
  <si>
    <t>대전형 실증사업 모델 개발 및 중장기 발전방안 수립 용역</t>
    <phoneticPr fontId="18" type="noConversion"/>
  </si>
  <si>
    <t>아람미디어</t>
    <phoneticPr fontId="18" type="noConversion"/>
  </si>
  <si>
    <t>대전 서구 문예로 63</t>
    <phoneticPr fontId="18" type="noConversion"/>
  </si>
  <si>
    <t xml:space="preserve">대덕특구 재창조 추진을 위한 법제 정비 연구용역 </t>
    <phoneticPr fontId="18" type="noConversion"/>
  </si>
  <si>
    <t>2022.5.18.~2022.9.30.</t>
    <phoneticPr fontId="18" type="noConversion"/>
  </si>
  <si>
    <t>로앤사이언스 법률사무소</t>
    <phoneticPr fontId="18" type="noConversion"/>
  </si>
  <si>
    <t>서울 관악구 남부순환로 1739</t>
    <phoneticPr fontId="18" type="noConversion"/>
  </si>
  <si>
    <t>살기좋은 지방시대 마련을 위한 대덕특구 혁신역량 기반의 지역균형발전 전략 수립 용역</t>
    <phoneticPr fontId="18" type="noConversion"/>
  </si>
  <si>
    <t>주식회사 혁신과경제연구소</t>
    <phoneticPr fontId="18" type="noConversion"/>
  </si>
  <si>
    <t>대전 서구 계룡로 366</t>
    <phoneticPr fontId="18" type="noConversion"/>
  </si>
  <si>
    <t>사업기획단</t>
    <phoneticPr fontId="18" type="noConversion"/>
  </si>
  <si>
    <t>대전 R&amp;I 사업 성과진단 표준지침(안) 개발 용역</t>
    <phoneticPr fontId="18" type="noConversion"/>
  </si>
  <si>
    <t>주식회사 디스퀘어, ㈜키밸류데이타</t>
    <phoneticPr fontId="18" type="noConversion"/>
  </si>
  <si>
    <t>2022.5.18.~2022.12.9.</t>
    <phoneticPr fontId="18" type="noConversion"/>
  </si>
  <si>
    <t>2022.6.9.~2022.9.30.</t>
    <phoneticPr fontId="18" type="noConversion"/>
  </si>
  <si>
    <t>DAON  기능 고도화 및 운영 전략 수립 용역</t>
    <phoneticPr fontId="18" type="noConversion"/>
  </si>
  <si>
    <t>2022.6.29.~2022.11.30.</t>
    <phoneticPr fontId="18" type="noConversion"/>
  </si>
  <si>
    <t>주식회사 데이타앤밸류</t>
    <phoneticPr fontId="18" type="noConversion"/>
  </si>
  <si>
    <t>대전 유성구 계룡로84, 808호</t>
    <phoneticPr fontId="18" type="noConversion"/>
  </si>
  <si>
    <t>㈜이니씽크</t>
    <phoneticPr fontId="18" type="noConversion"/>
  </si>
  <si>
    <t>서울 송파구 법원로11길 7</t>
    <phoneticPr fontId="18" type="noConversion"/>
  </si>
  <si>
    <t>2022.5.18.~2022.12.20.</t>
    <phoneticPr fontId="18" type="noConversion"/>
  </si>
  <si>
    <t>신도사무기</t>
    <phoneticPr fontId="18" type="noConversion"/>
  </si>
  <si>
    <t>대전 대덕구 한남로 150번길12</t>
    <phoneticPr fontId="18" type="noConversion"/>
  </si>
  <si>
    <t>지방계약법시행령 제25조 제1항5호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</si>
  <si>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</si>
  <si>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</si>
  <si>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</si>
  <si>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지방계약법시행령 제26조 제3항</t>
    <phoneticPr fontId="18" type="noConversion"/>
  </si>
  <si>
    <t>대전과학산업진흥원 사무실 소독 및 방제용역 변경계약</t>
    <phoneticPr fontId="18" type="noConversion"/>
  </si>
  <si>
    <t>대전과학기술정보서비스(DJTIS)운영 및 유지보수</t>
    <phoneticPr fontId="18" type="noConversion"/>
  </si>
  <si>
    <t>2022년 UCLG 세계총회 대전트랙 기조세션 운영 및 국제공동 프로젝트 발굴 용역</t>
  </si>
  <si>
    <t>대전과학기술정보서비스(DAON) 시스템 기능 고도화 용역</t>
  </si>
  <si>
    <t>대전형 융합신산업 창출 특구기술 실증 선도사업에 대한 회계정산 용역</t>
  </si>
  <si>
    <t>대전과학산업진흥원 시설종합관리(시설관리, 청소, 경비) 용역</t>
  </si>
  <si>
    <t>대전형 실증사업 사전기획과제 참여자 대상 비즈니스 모델(BM) 교육 용역</t>
    <phoneticPr fontId="18" type="noConversion"/>
  </si>
  <si>
    <t>융합연구혁신센터 조성 건축물 데이터 수립 용역</t>
  </si>
  <si>
    <t>대전 청년과학기술인력 정주지속 지원정책 수요조사 및 발전방안 연구 용역</t>
  </si>
  <si>
    <t>대전 4대 전략산업 중심 글로벌 창업생태계 활성화 방안 분석용역</t>
  </si>
  <si>
    <t>대전지역 민간기업 특허 분석 용역</t>
  </si>
  <si>
    <t>2022-07-18~2022-11-30</t>
    <phoneticPr fontId="18" type="noConversion"/>
  </si>
  <si>
    <t>유한회사 뮤레파코리아</t>
    <phoneticPr fontId="18" type="noConversion"/>
  </si>
  <si>
    <t>경기도 성남시 수정구 위례광장로 328</t>
    <phoneticPr fontId="18" type="noConversion"/>
  </si>
  <si>
    <t>지방계약법 시행령 제26조 제3항</t>
    <phoneticPr fontId="18" type="noConversion"/>
  </si>
  <si>
    <t>2022-07-22~2023-12-31</t>
    <phoneticPr fontId="18" type="noConversion"/>
  </si>
  <si>
    <t>예교지성회계법인</t>
    <phoneticPr fontId="18" type="noConversion"/>
  </si>
  <si>
    <t>대전 유성구 대덕대로 593</t>
    <phoneticPr fontId="18" type="noConversion"/>
  </si>
  <si>
    <t>지방계약법 시행령 제25조 제1항 제5호 나목</t>
    <phoneticPr fontId="18" type="noConversion"/>
  </si>
  <si>
    <t>2022-08-01~2022-12-31</t>
    <phoneticPr fontId="18" type="noConversion"/>
  </si>
  <si>
    <t>주식회사 휴먼플러스</t>
    <phoneticPr fontId="18" type="noConversion"/>
  </si>
  <si>
    <t>대전 유성구 온천로 59</t>
    <phoneticPr fontId="18" type="noConversion"/>
  </si>
  <si>
    <t>제한경쟁입찰</t>
    <phoneticPr fontId="18" type="noConversion"/>
  </si>
  <si>
    <t>2022-07-29~2022-08-10</t>
    <phoneticPr fontId="18" type="noConversion"/>
  </si>
  <si>
    <t>㈜기술과가치</t>
    <phoneticPr fontId="18" type="noConversion"/>
  </si>
  <si>
    <t>서울 서초구 효령로 131</t>
    <phoneticPr fontId="18" type="noConversion"/>
  </si>
  <si>
    <t>2022-08-03~2022-10-31</t>
    <phoneticPr fontId="18" type="noConversion"/>
  </si>
  <si>
    <t>건축사사무소 한뜻</t>
    <phoneticPr fontId="18" type="noConversion"/>
  </si>
  <si>
    <t>경기도 고양시 일산동구 정발산로 15</t>
    <phoneticPr fontId="18" type="noConversion"/>
  </si>
  <si>
    <t>2022-08-12~2022-09-30</t>
    <phoneticPr fontId="18" type="noConversion"/>
  </si>
  <si>
    <t>주식회사 렛츠</t>
    <phoneticPr fontId="18" type="noConversion"/>
  </si>
  <si>
    <t>대전 유성구 동서대로179번길 63</t>
    <phoneticPr fontId="18" type="noConversion"/>
  </si>
  <si>
    <t>2022-08-11~2022-10-03</t>
    <phoneticPr fontId="18" type="noConversion"/>
  </si>
  <si>
    <t>비즈니스전략연구소 주식회사</t>
    <phoneticPr fontId="18" type="noConversion"/>
  </si>
  <si>
    <t>대전 유성구 테크노2로 199</t>
    <phoneticPr fontId="18" type="noConversion"/>
  </si>
  <si>
    <t>2022-08-17~2022-11-14</t>
    <phoneticPr fontId="18" type="noConversion"/>
  </si>
  <si>
    <t>한남대학교 산학협력단</t>
    <phoneticPr fontId="18" type="noConversion"/>
  </si>
  <si>
    <t>대전 유성구 유성대로 1646</t>
    <phoneticPr fontId="18" type="noConversion"/>
  </si>
  <si>
    <t>2022-05-04~2022-09-30</t>
    <phoneticPr fontId="18" type="noConversion"/>
  </si>
  <si>
    <t>계약방법</t>
    <phoneticPr fontId="18" type="noConversion"/>
  </si>
  <si>
    <t>수의계약</t>
    <phoneticPr fontId="18" type="noConversion"/>
  </si>
  <si>
    <t>대전과학산업진흥원 본관 옥상 방수공사</t>
  </si>
  <si>
    <t>2022년도 대전지역 과학산업 분석을 위한 기업 데이터 구축</t>
  </si>
  <si>
    <t>대덕특구 융합연구혁신센터 운영모델 구축</t>
  </si>
  <si>
    <t>대전과학산업진흥원 통합업무시스템 유지보수용역</t>
  </si>
  <si>
    <t>대전과학산업진흥원 노후 소방시설 개선공사</t>
  </si>
  <si>
    <t>온라인 플랫폼 기반 대전시 글로벌 과학기술 혁신인력 지원 방안 기획</t>
  </si>
  <si>
    <t>대전과학산업진흥원 1층 세미나실 환경 개선공사</t>
  </si>
  <si>
    <t>대전 유성구 공유텀블러 수거 시스템 제작·실증 용역</t>
  </si>
  <si>
    <t>대전 동구 도서 위치안내 내비게이션 개발·실증 용역</t>
    <phoneticPr fontId="18" type="noConversion"/>
  </si>
  <si>
    <t>대전 중구 중앙로지하상가 상권 활성화를 위한 홍보용 자율주행 로봇 제작·실증 용역</t>
  </si>
  <si>
    <t>충청권 지역 연구장비 현황분석을 통한 정책개선 방향 도출 연구</t>
  </si>
  <si>
    <t>대전과학산업진흥원 보일러 세관공사</t>
  </si>
  <si>
    <t>2022-08-24~2022-09-17</t>
    <phoneticPr fontId="18" type="noConversion"/>
  </si>
  <si>
    <t>청완 주식회사</t>
    <phoneticPr fontId="18" type="noConversion"/>
  </si>
  <si>
    <t>대전 대덕구 오정로14번길 25</t>
    <phoneticPr fontId="18" type="noConversion"/>
  </si>
  <si>
    <t>지방계약법 시행령 제25조 제1항 제5호 가목</t>
    <phoneticPr fontId="18" type="noConversion"/>
  </si>
  <si>
    <t>2022-08-31~2022-11-30</t>
    <phoneticPr fontId="18" type="noConversion"/>
  </si>
  <si>
    <t>가치솔루션</t>
    <phoneticPr fontId="18" type="noConversion"/>
  </si>
  <si>
    <t>대전 서구 도안북로93번길 20-5</t>
    <phoneticPr fontId="18" type="noConversion"/>
  </si>
  <si>
    <t>지방계약법 시행령 제25조 제1항 제5호 마목</t>
    <phoneticPr fontId="18" type="noConversion"/>
  </si>
  <si>
    <t>구분</t>
    <phoneticPr fontId="18" type="noConversion"/>
  </si>
  <si>
    <t>물품</t>
    <phoneticPr fontId="18" type="noConversion"/>
  </si>
  <si>
    <t>용역</t>
    <phoneticPr fontId="18" type="noConversion"/>
  </si>
  <si>
    <t>공사</t>
    <phoneticPr fontId="18" type="noConversion"/>
  </si>
  <si>
    <t>2022-09-01~2022-12-01</t>
    <phoneticPr fontId="18" type="noConversion"/>
  </si>
  <si>
    <t>한국평가데이터 주식회사</t>
    <phoneticPr fontId="18" type="noConversion"/>
  </si>
  <si>
    <t>서울 영등포구 의사당대로21</t>
    <phoneticPr fontId="18" type="noConversion"/>
  </si>
  <si>
    <t>지방계약법 시행령 제25조 제1항 제4호 아목, 타목</t>
    <phoneticPr fontId="18" type="noConversion"/>
  </si>
  <si>
    <t>2022-09-01~2022-12-31</t>
    <phoneticPr fontId="18" type="noConversion"/>
  </si>
  <si>
    <t>주식회사 삼인에이치엔티</t>
    <phoneticPr fontId="18" type="noConversion"/>
  </si>
  <si>
    <t>대전 유성구 테크노9로 35</t>
    <phoneticPr fontId="18" type="noConversion"/>
  </si>
  <si>
    <t>2022-09-02~2022-09-21</t>
    <phoneticPr fontId="18" type="noConversion"/>
  </si>
  <si>
    <t>주식회사 보람방재</t>
    <phoneticPr fontId="18" type="noConversion"/>
  </si>
  <si>
    <t>대전 서구 구봉로 455-5</t>
    <phoneticPr fontId="18" type="noConversion"/>
  </si>
  <si>
    <t>주식회사 효성건축</t>
    <phoneticPr fontId="18" type="noConversion"/>
  </si>
  <si>
    <t>대전 중구 태평로113번길 26</t>
    <phoneticPr fontId="18" type="noConversion"/>
  </si>
  <si>
    <t>2022-09-13~2022-12-15</t>
    <phoneticPr fontId="18" type="noConversion"/>
  </si>
  <si>
    <t>너비의깊이 주식회사</t>
    <phoneticPr fontId="18" type="noConversion"/>
  </si>
  <si>
    <t>서울 송파구 정의로7길 13</t>
    <phoneticPr fontId="18" type="noConversion"/>
  </si>
  <si>
    <t>2022-09-20~2022-12-09</t>
    <phoneticPr fontId="18" type="noConversion"/>
  </si>
  <si>
    <t>대전대학교 산학협력단</t>
    <phoneticPr fontId="18" type="noConversion"/>
  </si>
  <si>
    <t>대전 동구 대학로 62</t>
    <phoneticPr fontId="18" type="noConversion"/>
  </si>
  <si>
    <t>지방계약법 시행령 제25조 제1항 제5호 차목</t>
    <phoneticPr fontId="18" type="noConversion"/>
  </si>
  <si>
    <t>2022-09-22~2022-12-09</t>
    <phoneticPr fontId="18" type="noConversion"/>
  </si>
  <si>
    <t>㈜바토너스</t>
    <phoneticPr fontId="18" type="noConversion"/>
  </si>
  <si>
    <t>대전 유성구 대덕대로 512번길 20</t>
    <phoneticPr fontId="18" type="noConversion"/>
  </si>
  <si>
    <t>2022-09-27~2022-12-09</t>
    <phoneticPr fontId="18" type="noConversion"/>
  </si>
  <si>
    <t>주식회사 트위니</t>
    <phoneticPr fontId="18" type="noConversion"/>
  </si>
  <si>
    <t>대전 유성구 유성대로 1307</t>
    <phoneticPr fontId="18" type="noConversion"/>
  </si>
  <si>
    <t>2022-09-28~2022-11-29</t>
    <phoneticPr fontId="18" type="noConversion"/>
  </si>
  <si>
    <t>한밭대학교 산학협력단</t>
    <phoneticPr fontId="18" type="noConversion"/>
  </si>
  <si>
    <t>대전 유성구 동서대로 125</t>
    <phoneticPr fontId="18" type="noConversion"/>
  </si>
  <si>
    <t>2022-09-30~2022-10-07</t>
    <phoneticPr fontId="18" type="noConversion"/>
  </si>
  <si>
    <t>주식회사 대열엔지니어링</t>
    <phoneticPr fontId="18" type="noConversion"/>
  </si>
  <si>
    <t>대전 유성구 교촌로6번길 36</t>
    <phoneticPr fontId="18" type="noConversion"/>
  </si>
  <si>
    <t>번호</t>
    <phoneticPr fontId="18" type="noConversion"/>
  </si>
  <si>
    <t>2022-08-30~2023-02-25</t>
    <phoneticPr fontId="18" type="noConversion"/>
  </si>
  <si>
    <t>㈜아르고넷</t>
    <phoneticPr fontId="18" type="noConversion"/>
  </si>
  <si>
    <t>대전 유성구 유성대로1689번길 8-18</t>
    <phoneticPr fontId="18" type="noConversion"/>
  </si>
  <si>
    <t>평가분석부</t>
    <phoneticPr fontId="18" type="noConversion"/>
  </si>
  <si>
    <t>제한경쟁입찰(협상에 의한 계약)</t>
    <phoneticPr fontId="18" type="noConversion"/>
  </si>
  <si>
    <t>직급</t>
    <phoneticPr fontId="18" type="noConversion"/>
  </si>
  <si>
    <t>경영지원부</t>
    <phoneticPr fontId="18" type="noConversion"/>
  </si>
  <si>
    <t>선임</t>
    <phoneticPr fontId="18" type="noConversion"/>
  </si>
  <si>
    <t>박종민</t>
    <phoneticPr fontId="18" type="noConversion"/>
  </si>
  <si>
    <t>곽창욱</t>
    <phoneticPr fontId="18" type="noConversion"/>
  </si>
  <si>
    <t>사업기획단</t>
    <phoneticPr fontId="18" type="noConversion"/>
  </si>
  <si>
    <t>김성조</t>
    <phoneticPr fontId="18" type="noConversion"/>
  </si>
  <si>
    <t>수의계약 내역</t>
    <phoneticPr fontId="18" type="noConversion"/>
  </si>
  <si>
    <t>입찰 내역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</si>
</sst>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00%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7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/>
    </xf>
    <xf numFmtId="41" fontId="0" fillId="0" borderId="0" xfId="42" applyFont="1">
      <alignment vertical="center"/>
    </xf>
    <xf numFmtId="41" fontId="21" fillId="33" borderId="10" xfId="42" applyFont="1" applyFill="1" applyBorder="1" applyAlignment="1">
      <alignment horizontal="center" vertical="center" wrapText="1"/>
    </xf>
    <xf numFmtId="41" fontId="21" fillId="0" borderId="10" xfId="42" applyFont="1" applyBorder="1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2" fontId="21" fillId="0" borderId="10" xfId="0" applyNumberFormat="1" applyFont="1" applyBorder="1">
      <alignment vertical="center"/>
    </xf>
    <xf numFmtId="0" fontId="21" fillId="0" borderId="10" xfId="0" applyFont="1" applyFill="1" applyBorder="1" applyAlignment="1">
      <alignment horizontal="center" vertical="center" shrinkToFit="1"/>
    </xf>
    <xf numFmtId="0" fontId="22" fillId="0" borderId="10" xfId="0" applyFont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 shrinkToFit="1"/>
    </xf>
    <xf numFmtId="41" fontId="22" fillId="0" borderId="10" xfId="42" applyFont="1" applyBorder="1">
      <alignment vertical="center"/>
    </xf>
    <xf numFmtId="2" fontId="22" fillId="0" borderId="10" xfId="0" applyNumberFormat="1" applyFont="1" applyBorder="1">
      <alignment vertical="center"/>
    </xf>
    <xf numFmtId="0" fontId="23" fillId="0" borderId="0" xfId="0" applyFont="1">
      <alignment vertical="center"/>
    </xf>
    <xf numFmtId="41" fontId="22" fillId="0" borderId="10" xfId="46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 shrinkToFit="1"/>
    </xf>
    <xf numFmtId="41" fontId="21" fillId="0" borderId="10" xfId="0" applyNumberFormat="1" applyFont="1" applyBorder="1">
      <alignment vertical="center"/>
    </xf>
    <xf numFmtId="0" fontId="21" fillId="0" borderId="10" xfId="0" applyFont="1" applyBorder="1" applyAlignment="1">
      <alignment horizontal="center" vertical="center" shrinkToFit="1"/>
    </xf>
    <xf numFmtId="176" fontId="21" fillId="0" borderId="10" xfId="45" applyNumberFormat="1" applyFont="1" applyBorder="1">
      <alignment vertical="center"/>
    </xf>
    <xf numFmtId="0" fontId="21" fillId="0" borderId="14" xfId="0" applyFont="1" applyFill="1" applyBorder="1" applyAlignment="1">
      <alignment horizontal="center" vertical="center"/>
    </xf>
    <xf numFmtId="14" fontId="22" fillId="0" borderId="10" xfId="0" applyNumberFormat="1" applyFont="1" applyBorder="1" applyAlignment="1">
      <alignment horizontal="center" vertical="center"/>
    </xf>
    <xf numFmtId="14" fontId="21" fillId="0" borderId="12" xfId="0" applyNumberFormat="1" applyFont="1" applyBorder="1" applyAlignment="1">
      <alignment horizontal="center" vertical="center"/>
    </xf>
    <xf numFmtId="41" fontId="21" fillId="0" borderId="10" xfId="42" applyFont="1" applyFill="1" applyBorder="1">
      <alignment vertical="center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0" fontId="21" fillId="34" borderId="11" xfId="0" applyFont="1" applyFill="1" applyBorder="1" applyAlignment="1">
      <alignment horizontal="center" vertical="center"/>
    </xf>
    <xf numFmtId="41" fontId="0" fillId="0" borderId="10" xfId="42" applyFont="1" applyBorder="1">
      <alignment vertical="center"/>
    </xf>
    <xf numFmtId="0" fontId="0" fillId="0" borderId="10" xfId="0" applyBorder="1">
      <alignment vertical="center"/>
    </xf>
    <xf numFmtId="0" fontId="0" fillId="0" borderId="14" xfId="0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6" xfId="0" applyFont="1" applyFill="1" applyBorder="1" applyAlignment="1">
      <alignment horizontal="center" vertical="center"/>
    </xf>
    <xf numFmtId="0" fontId="21" fillId="34" borderId="11" xfId="0" applyFont="1" applyFill="1" applyBorder="1" applyAlignment="1">
      <alignment horizontal="center" vertical="center"/>
    </xf>
    <xf numFmtId="0" fontId="21" fillId="34" borderId="12" xfId="0" applyFont="1" applyFill="1" applyBorder="1" applyAlignment="1">
      <alignment horizontal="center" vertical="center"/>
    </xf>
    <xf numFmtId="0" fontId="21" fillId="34" borderId="13" xfId="0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0" fontId="20" fillId="34" borderId="11" xfId="0" applyFont="1" applyFill="1" applyBorder="1" applyAlignment="1">
      <alignment horizontal="center" vertical="center"/>
    </xf>
    <xf numFmtId="0" fontId="21" fillId="34" borderId="15" xfId="0" applyFont="1" applyFill="1" applyBorder="1" applyAlignment="1">
      <alignment horizontal="center" vertical="center"/>
    </xf>
    <xf numFmtId="0" fontId="21" fillId="34" borderId="16" xfId="0" applyFont="1" applyFill="1" applyBorder="1" applyAlignment="1">
      <alignment horizontal="center" vertical="center"/>
    </xf>
  </cellXfs>
  <cellStyles count="4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5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6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N61"/>
  <sheetViews>
    <sheetView tabSelected="1" zoomScale="80" zoomScaleNormal="80" workbookViewId="0">
      <pane ySplit="4" topLeftCell="A5" activePane="bottomLeft" state="frozen"/>
      <selection pane="bottomLeft" sqref="A1:M1"/>
    </sheetView>
  </sheetViews>
  <sheetFormatPr defaultRowHeight="17.25"/>
  <cols>
    <col min="1" max="1" width="5.875" bestFit="1" customWidth="1"/>
    <col min="2" max="2" width="5.875" customWidth="1"/>
    <col min="3" max="3" width="102.125" style="22" customWidth="1"/>
    <col min="4" max="4" width="12.375" style="1" customWidth="1"/>
    <col min="5" max="5" width="23.625" style="1" customWidth="1"/>
    <col min="6" max="6" width="15.125" style="6" bestFit="1" customWidth="1"/>
    <col min="7" max="7" width="14.875" style="6" customWidth="1"/>
    <col min="8" max="8" width="10.875" bestFit="1" customWidth="1"/>
    <col min="9" max="9" width="34.25" style="1" bestFit="1" customWidth="1"/>
    <col min="10" max="10" width="37.375" style="1" bestFit="1" customWidth="1"/>
    <col min="11" max="11" width="10" style="1" bestFit="1" customWidth="1"/>
    <col min="12" max="12" width="47.625" style="22" customWidth="1"/>
    <col min="13" max="13" width="15.25" style="1" customWidth="1"/>
    <col min="14" max="14" width="11.25" customWidth="1"/>
  </cols>
  <sheetData>
    <row r="1" spans="1:14" ht="44.25" customHeight="1">
      <c r="A1" s="39" t="s">
        <v>232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4">
      <c r="M2" s="1" t="s">
        <v>119</v>
      </c>
    </row>
    <row r="3" spans="1:14" ht="24" customHeight="1">
      <c r="A3" s="40" t="s">
        <v>5</v>
      </c>
      <c r="B3" s="41" t="s">
        <v>184</v>
      </c>
      <c r="C3" s="33"/>
      <c r="D3" s="40" t="s">
        <v>6</v>
      </c>
      <c r="E3" s="40"/>
      <c r="F3" s="40"/>
      <c r="G3" s="40"/>
      <c r="H3" s="40"/>
      <c r="I3" s="40" t="s">
        <v>10</v>
      </c>
      <c r="J3" s="40"/>
      <c r="K3" s="41" t="s">
        <v>162</v>
      </c>
      <c r="L3" s="40" t="s">
        <v>12</v>
      </c>
      <c r="M3" s="40" t="s">
        <v>13</v>
      </c>
      <c r="N3" s="38"/>
    </row>
    <row r="4" spans="1:14" ht="34.5">
      <c r="A4" s="40"/>
      <c r="B4" s="42"/>
      <c r="C4" s="33" t="s">
        <v>28</v>
      </c>
      <c r="D4" s="3" t="s">
        <v>2</v>
      </c>
      <c r="E4" s="3" t="s">
        <v>7</v>
      </c>
      <c r="F4" s="7" t="s">
        <v>120</v>
      </c>
      <c r="G4" s="7" t="s">
        <v>121</v>
      </c>
      <c r="H4" s="4" t="s">
        <v>9</v>
      </c>
      <c r="I4" s="3" t="s">
        <v>3</v>
      </c>
      <c r="J4" s="3" t="s">
        <v>11</v>
      </c>
      <c r="K4" s="42"/>
      <c r="L4" s="40"/>
      <c r="M4" s="40"/>
      <c r="N4" s="38"/>
    </row>
    <row r="5" spans="1:14" ht="21.95" customHeight="1">
      <c r="A5" s="5">
        <v>1</v>
      </c>
      <c r="B5" s="5" t="s">
        <v>186</v>
      </c>
      <c r="C5" s="13" t="s">
        <v>32</v>
      </c>
      <c r="D5" s="21">
        <v>44565</v>
      </c>
      <c r="E5" s="5" t="s">
        <v>14</v>
      </c>
      <c r="F5" s="8">
        <v>2100000</v>
      </c>
      <c r="G5" s="8">
        <v>2100000</v>
      </c>
      <c r="H5" s="12">
        <f>ROUND(G5/F5*100,2)</f>
        <v>100</v>
      </c>
      <c r="I5" s="5" t="s">
        <v>15</v>
      </c>
      <c r="J5" s="5" t="s">
        <v>16</v>
      </c>
      <c r="K5" s="2" t="s">
        <v>163</v>
      </c>
      <c r="L5" s="19" t="s">
        <v>118</v>
      </c>
      <c r="M5" s="5" t="s">
        <v>4</v>
      </c>
      <c r="N5" s="28"/>
    </row>
    <row r="6" spans="1:14" ht="21.95" customHeight="1">
      <c r="A6" s="5">
        <v>2</v>
      </c>
      <c r="B6" s="5" t="s">
        <v>186</v>
      </c>
      <c r="C6" s="13" t="s">
        <v>31</v>
      </c>
      <c r="D6" s="21">
        <v>44564</v>
      </c>
      <c r="E6" s="5" t="s">
        <v>17</v>
      </c>
      <c r="F6" s="8">
        <v>11000000</v>
      </c>
      <c r="G6" s="8">
        <v>10450000</v>
      </c>
      <c r="H6" s="12">
        <f t="shared" ref="H6:H46" si="0">ROUND(G6/F6*100,2)</f>
        <v>95</v>
      </c>
      <c r="I6" s="5" t="s">
        <v>18</v>
      </c>
      <c r="J6" s="5" t="s">
        <v>19</v>
      </c>
      <c r="K6" s="2" t="s">
        <v>163</v>
      </c>
      <c r="L6" s="19" t="s">
        <v>118</v>
      </c>
      <c r="M6" s="5" t="s">
        <v>20</v>
      </c>
      <c r="N6" s="28"/>
    </row>
    <row r="7" spans="1:14" ht="21.95" customHeight="1">
      <c r="A7" s="5">
        <v>3</v>
      </c>
      <c r="B7" s="5" t="s">
        <v>186</v>
      </c>
      <c r="C7" s="13" t="s">
        <v>30</v>
      </c>
      <c r="D7" s="21">
        <v>44573</v>
      </c>
      <c r="E7" s="5" t="s">
        <v>21</v>
      </c>
      <c r="F7" s="8">
        <v>4200000</v>
      </c>
      <c r="G7" s="8">
        <v>4200000</v>
      </c>
      <c r="H7" s="12">
        <f t="shared" si="0"/>
        <v>100</v>
      </c>
      <c r="I7" s="5" t="s">
        <v>22</v>
      </c>
      <c r="J7" s="5" t="s">
        <v>23</v>
      </c>
      <c r="K7" s="2" t="s">
        <v>163</v>
      </c>
      <c r="L7" s="19" t="s">
        <v>118</v>
      </c>
      <c r="M7" s="5" t="s">
        <v>4</v>
      </c>
      <c r="N7" s="28"/>
    </row>
    <row r="8" spans="1:14" ht="21.95" customHeight="1">
      <c r="A8" s="5">
        <v>4</v>
      </c>
      <c r="B8" s="5" t="s">
        <v>186</v>
      </c>
      <c r="C8" s="13" t="s">
        <v>29</v>
      </c>
      <c r="D8" s="21">
        <v>44579</v>
      </c>
      <c r="E8" s="5" t="s">
        <v>24</v>
      </c>
      <c r="F8" s="8">
        <v>11000000</v>
      </c>
      <c r="G8" s="8">
        <v>10450000</v>
      </c>
      <c r="H8" s="12">
        <f t="shared" si="0"/>
        <v>95</v>
      </c>
      <c r="I8" s="5" t="s">
        <v>25</v>
      </c>
      <c r="J8" s="5" t="s">
        <v>26</v>
      </c>
      <c r="K8" s="2" t="s">
        <v>163</v>
      </c>
      <c r="L8" s="19" t="s">
        <v>118</v>
      </c>
      <c r="M8" s="5" t="s">
        <v>27</v>
      </c>
      <c r="N8" s="28"/>
    </row>
    <row r="9" spans="1:14" ht="21.95" customHeight="1">
      <c r="A9" s="5">
        <v>5</v>
      </c>
      <c r="B9" s="5" t="s">
        <v>185</v>
      </c>
      <c r="C9" s="13" t="s">
        <v>33</v>
      </c>
      <c r="D9" s="21">
        <v>44582</v>
      </c>
      <c r="E9" s="5" t="s">
        <v>37</v>
      </c>
      <c r="F9" s="8">
        <v>16500000</v>
      </c>
      <c r="G9" s="8">
        <v>12596000</v>
      </c>
      <c r="H9" s="12">
        <f t="shared" si="0"/>
        <v>76.34</v>
      </c>
      <c r="I9" s="5" t="s">
        <v>34</v>
      </c>
      <c r="J9" s="5" t="s">
        <v>35</v>
      </c>
      <c r="K9" s="2" t="s">
        <v>163</v>
      </c>
      <c r="L9" s="19" t="s">
        <v>118</v>
      </c>
      <c r="M9" s="5" t="s">
        <v>36</v>
      </c>
      <c r="N9" s="28"/>
    </row>
    <row r="10" spans="1:14" ht="21.95" customHeight="1">
      <c r="A10" s="5">
        <v>6</v>
      </c>
      <c r="B10" s="5" t="s">
        <v>186</v>
      </c>
      <c r="C10" s="13" t="s">
        <v>38</v>
      </c>
      <c r="D10" s="21">
        <v>44595</v>
      </c>
      <c r="E10" s="5" t="s">
        <v>43</v>
      </c>
      <c r="F10" s="8">
        <v>19000000</v>
      </c>
      <c r="G10" s="8">
        <v>18051000</v>
      </c>
      <c r="H10" s="12">
        <f t="shared" si="0"/>
        <v>95.01</v>
      </c>
      <c r="I10" s="5" t="s">
        <v>44</v>
      </c>
      <c r="J10" s="5" t="s">
        <v>45</v>
      </c>
      <c r="K10" s="2" t="s">
        <v>163</v>
      </c>
      <c r="L10" s="19" t="s">
        <v>118</v>
      </c>
      <c r="M10" s="5" t="s">
        <v>27</v>
      </c>
      <c r="N10" s="28"/>
    </row>
    <row r="11" spans="1:14" ht="21.95" customHeight="1">
      <c r="A11" s="5">
        <v>7</v>
      </c>
      <c r="B11" s="5" t="s">
        <v>185</v>
      </c>
      <c r="C11" s="13" t="s">
        <v>39</v>
      </c>
      <c r="D11" s="21">
        <v>44595</v>
      </c>
      <c r="E11" s="5" t="s">
        <v>40</v>
      </c>
      <c r="F11" s="8">
        <v>19965000</v>
      </c>
      <c r="G11" s="8">
        <v>18700000</v>
      </c>
      <c r="H11" s="12">
        <f t="shared" si="0"/>
        <v>93.66</v>
      </c>
      <c r="I11" s="5" t="s">
        <v>41</v>
      </c>
      <c r="J11" s="5" t="s">
        <v>42</v>
      </c>
      <c r="K11" s="2" t="s">
        <v>163</v>
      </c>
      <c r="L11" s="19" t="s">
        <v>118</v>
      </c>
      <c r="M11" s="5" t="s">
        <v>20</v>
      </c>
      <c r="N11" s="28"/>
    </row>
    <row r="12" spans="1:14" ht="21.95" customHeight="1">
      <c r="A12" s="5">
        <v>8</v>
      </c>
      <c r="B12" s="5" t="s">
        <v>187</v>
      </c>
      <c r="C12" s="13" t="s">
        <v>46</v>
      </c>
      <c r="D12" s="21">
        <v>44624</v>
      </c>
      <c r="E12" s="5" t="s">
        <v>50</v>
      </c>
      <c r="F12" s="8">
        <v>9473000</v>
      </c>
      <c r="G12" s="8">
        <v>9000000</v>
      </c>
      <c r="H12" s="12">
        <f t="shared" si="0"/>
        <v>95.01</v>
      </c>
      <c r="I12" s="5" t="s">
        <v>51</v>
      </c>
      <c r="J12" s="5" t="s">
        <v>52</v>
      </c>
      <c r="K12" s="2" t="s">
        <v>163</v>
      </c>
      <c r="L12" s="19" t="s">
        <v>118</v>
      </c>
      <c r="M12" s="5" t="s">
        <v>4</v>
      </c>
      <c r="N12" s="28"/>
    </row>
    <row r="13" spans="1:14" ht="21.95" customHeight="1">
      <c r="A13" s="5">
        <v>9</v>
      </c>
      <c r="B13" s="5" t="s">
        <v>187</v>
      </c>
      <c r="C13" s="13" t="s">
        <v>47</v>
      </c>
      <c r="D13" s="21">
        <v>44624</v>
      </c>
      <c r="E13" s="5" t="s">
        <v>50</v>
      </c>
      <c r="F13" s="8">
        <v>8000000</v>
      </c>
      <c r="G13" s="8">
        <v>7500000</v>
      </c>
      <c r="H13" s="12">
        <f t="shared" si="0"/>
        <v>93.75</v>
      </c>
      <c r="I13" s="5" t="s">
        <v>55</v>
      </c>
      <c r="J13" s="5" t="s">
        <v>56</v>
      </c>
      <c r="K13" s="2" t="s">
        <v>163</v>
      </c>
      <c r="L13" s="19" t="s">
        <v>118</v>
      </c>
      <c r="M13" s="5" t="s">
        <v>4</v>
      </c>
      <c r="N13" s="28"/>
    </row>
    <row r="14" spans="1:14" ht="21.95" customHeight="1">
      <c r="A14" s="5">
        <v>10</v>
      </c>
      <c r="B14" s="5" t="s">
        <v>187</v>
      </c>
      <c r="C14" s="13" t="s">
        <v>48</v>
      </c>
      <c r="D14" s="21">
        <v>44624</v>
      </c>
      <c r="E14" s="5" t="s">
        <v>50</v>
      </c>
      <c r="F14" s="8">
        <v>16444000</v>
      </c>
      <c r="G14" s="8">
        <v>15000000</v>
      </c>
      <c r="H14" s="12">
        <f t="shared" si="0"/>
        <v>91.22</v>
      </c>
      <c r="I14" s="5" t="s">
        <v>53</v>
      </c>
      <c r="J14" s="5" t="s">
        <v>54</v>
      </c>
      <c r="K14" s="2" t="s">
        <v>163</v>
      </c>
      <c r="L14" s="19" t="s">
        <v>118</v>
      </c>
      <c r="M14" s="5" t="s">
        <v>4</v>
      </c>
      <c r="N14" s="28"/>
    </row>
    <row r="15" spans="1:14" ht="21.95" customHeight="1">
      <c r="A15" s="5">
        <v>11</v>
      </c>
      <c r="B15" s="5" t="s">
        <v>187</v>
      </c>
      <c r="C15" s="13" t="s">
        <v>49</v>
      </c>
      <c r="D15" s="21">
        <v>44627</v>
      </c>
      <c r="E15" s="5" t="s">
        <v>50</v>
      </c>
      <c r="F15" s="8">
        <v>1322200</v>
      </c>
      <c r="G15" s="8">
        <v>1100000</v>
      </c>
      <c r="H15" s="12">
        <f t="shared" si="0"/>
        <v>83.19</v>
      </c>
      <c r="I15" s="5" t="s">
        <v>57</v>
      </c>
      <c r="J15" s="5" t="s">
        <v>58</v>
      </c>
      <c r="K15" s="2" t="s">
        <v>163</v>
      </c>
      <c r="L15" s="19" t="s">
        <v>118</v>
      </c>
      <c r="M15" s="5" t="s">
        <v>4</v>
      </c>
      <c r="N15" s="28"/>
    </row>
    <row r="16" spans="1:14" ht="21.95" customHeight="1">
      <c r="A16" s="5">
        <v>12</v>
      </c>
      <c r="B16" s="5" t="s">
        <v>186</v>
      </c>
      <c r="C16" s="13" t="s">
        <v>124</v>
      </c>
      <c r="D16" s="21">
        <v>44631</v>
      </c>
      <c r="E16" s="5" t="s">
        <v>59</v>
      </c>
      <c r="F16" s="8">
        <v>3600000</v>
      </c>
      <c r="G16" s="8">
        <v>3200000</v>
      </c>
      <c r="H16" s="12">
        <f t="shared" si="0"/>
        <v>88.89</v>
      </c>
      <c r="I16" s="5" t="s">
        <v>60</v>
      </c>
      <c r="J16" s="5" t="s">
        <v>61</v>
      </c>
      <c r="K16" s="2" t="s">
        <v>163</v>
      </c>
      <c r="L16" s="19" t="s">
        <v>118</v>
      </c>
      <c r="M16" s="5" t="s">
        <v>20</v>
      </c>
      <c r="N16" s="28"/>
    </row>
    <row r="17" spans="1:14" s="18" customFormat="1" ht="21.95" customHeight="1">
      <c r="A17" s="5">
        <v>13</v>
      </c>
      <c r="B17" s="5" t="s">
        <v>186</v>
      </c>
      <c r="C17" s="15" t="s">
        <v>62</v>
      </c>
      <c r="D17" s="29">
        <v>44637</v>
      </c>
      <c r="E17" s="14" t="s">
        <v>63</v>
      </c>
      <c r="F17" s="16">
        <v>21844000</v>
      </c>
      <c r="G17" s="16">
        <v>20700000</v>
      </c>
      <c r="H17" s="17">
        <f t="shared" si="0"/>
        <v>94.76</v>
      </c>
      <c r="I17" s="14" t="s">
        <v>64</v>
      </c>
      <c r="J17" s="14" t="s">
        <v>65</v>
      </c>
      <c r="K17" s="2" t="s">
        <v>163</v>
      </c>
      <c r="L17" s="19" t="s">
        <v>118</v>
      </c>
      <c r="M17" s="14" t="s">
        <v>20</v>
      </c>
      <c r="N17" s="28"/>
    </row>
    <row r="18" spans="1:14" s="18" customFormat="1" ht="21.95" customHeight="1">
      <c r="A18" s="5">
        <v>14</v>
      </c>
      <c r="B18" s="5" t="s">
        <v>186</v>
      </c>
      <c r="C18" s="15" t="s">
        <v>66</v>
      </c>
      <c r="D18" s="29">
        <v>44652</v>
      </c>
      <c r="E18" s="14" t="s">
        <v>67</v>
      </c>
      <c r="F18" s="16">
        <v>10764000</v>
      </c>
      <c r="G18" s="16">
        <v>10764000</v>
      </c>
      <c r="H18" s="17">
        <f t="shared" si="0"/>
        <v>100</v>
      </c>
      <c r="I18" s="14" t="s">
        <v>116</v>
      </c>
      <c r="J18" s="14" t="s">
        <v>117</v>
      </c>
      <c r="K18" s="2" t="s">
        <v>163</v>
      </c>
      <c r="L18" s="19" t="s">
        <v>118</v>
      </c>
      <c r="M18" s="14" t="s">
        <v>4</v>
      </c>
      <c r="N18" s="28"/>
    </row>
    <row r="19" spans="1:14" s="18" customFormat="1" ht="21.95" customHeight="1">
      <c r="A19" s="5">
        <v>15</v>
      </c>
      <c r="B19" s="5" t="s">
        <v>186</v>
      </c>
      <c r="C19" s="15" t="s">
        <v>83</v>
      </c>
      <c r="D19" s="29">
        <v>44666</v>
      </c>
      <c r="E19" s="14" t="s">
        <v>90</v>
      </c>
      <c r="F19" s="16">
        <v>21500000</v>
      </c>
      <c r="G19" s="16">
        <v>20000000</v>
      </c>
      <c r="H19" s="17">
        <f t="shared" si="0"/>
        <v>93.02</v>
      </c>
      <c r="I19" s="14" t="s">
        <v>84</v>
      </c>
      <c r="J19" s="14" t="s">
        <v>85</v>
      </c>
      <c r="K19" s="2" t="s">
        <v>163</v>
      </c>
      <c r="L19" s="19" t="s">
        <v>118</v>
      </c>
      <c r="M19" s="14" t="s">
        <v>86</v>
      </c>
      <c r="N19" s="28"/>
    </row>
    <row r="20" spans="1:14" s="18" customFormat="1" ht="21.95" customHeight="1">
      <c r="A20" s="5">
        <v>16</v>
      </c>
      <c r="B20" s="5" t="s">
        <v>186</v>
      </c>
      <c r="C20" s="15" t="s">
        <v>82</v>
      </c>
      <c r="D20" s="29">
        <v>44671</v>
      </c>
      <c r="E20" s="14" t="s">
        <v>87</v>
      </c>
      <c r="F20" s="16">
        <v>16700000</v>
      </c>
      <c r="G20" s="16">
        <v>15800000</v>
      </c>
      <c r="H20" s="17">
        <f t="shared" si="0"/>
        <v>94.61</v>
      </c>
      <c r="I20" s="14" t="s">
        <v>88</v>
      </c>
      <c r="J20" s="14" t="s">
        <v>89</v>
      </c>
      <c r="K20" s="2" t="s">
        <v>163</v>
      </c>
      <c r="L20" s="19" t="s">
        <v>118</v>
      </c>
      <c r="M20" s="14" t="s">
        <v>27</v>
      </c>
      <c r="N20" s="28"/>
    </row>
    <row r="21" spans="1:14" ht="21.95" customHeight="1">
      <c r="A21" s="5">
        <v>17</v>
      </c>
      <c r="B21" s="5" t="s">
        <v>186</v>
      </c>
      <c r="C21" s="13" t="s">
        <v>123</v>
      </c>
      <c r="D21" s="21">
        <v>44690</v>
      </c>
      <c r="E21" s="5" t="s">
        <v>14</v>
      </c>
      <c r="F21" s="8">
        <v>2500000</v>
      </c>
      <c r="G21" s="8">
        <v>2500000</v>
      </c>
      <c r="H21" s="12">
        <f>ROUND(G21/F21*100,2)</f>
        <v>100</v>
      </c>
      <c r="I21" s="5" t="s">
        <v>15</v>
      </c>
      <c r="J21" s="5" t="s">
        <v>16</v>
      </c>
      <c r="K21" s="2" t="s">
        <v>163</v>
      </c>
      <c r="L21" s="19" t="s">
        <v>118</v>
      </c>
      <c r="M21" s="5" t="s">
        <v>4</v>
      </c>
      <c r="N21" s="28"/>
    </row>
    <row r="22" spans="1:14" ht="21.95" customHeight="1">
      <c r="A22" s="5">
        <v>18</v>
      </c>
      <c r="B22" s="5" t="s">
        <v>186</v>
      </c>
      <c r="C22" s="13" t="s">
        <v>91</v>
      </c>
      <c r="D22" s="21">
        <v>44699</v>
      </c>
      <c r="E22" s="5" t="s">
        <v>115</v>
      </c>
      <c r="F22" s="8">
        <v>17700000</v>
      </c>
      <c r="G22" s="8">
        <v>16800000</v>
      </c>
      <c r="H22" s="12">
        <f t="shared" si="0"/>
        <v>94.92</v>
      </c>
      <c r="I22" s="11" t="s">
        <v>95</v>
      </c>
      <c r="J22" s="11" t="s">
        <v>96</v>
      </c>
      <c r="K22" s="2" t="s">
        <v>163</v>
      </c>
      <c r="L22" s="19" t="s">
        <v>118</v>
      </c>
      <c r="M22" s="11" t="s">
        <v>86</v>
      </c>
      <c r="N22" s="28"/>
    </row>
    <row r="23" spans="1:14" ht="21.95" customHeight="1">
      <c r="A23" s="5">
        <v>19</v>
      </c>
      <c r="B23" s="5" t="s">
        <v>186</v>
      </c>
      <c r="C23" s="13" t="s">
        <v>92</v>
      </c>
      <c r="D23" s="21">
        <v>44685</v>
      </c>
      <c r="E23" s="5" t="s">
        <v>93</v>
      </c>
      <c r="F23" s="8">
        <v>109000000</v>
      </c>
      <c r="G23" s="31">
        <v>109000000</v>
      </c>
      <c r="H23" s="12">
        <f t="shared" si="0"/>
        <v>100</v>
      </c>
      <c r="I23" s="11" t="s">
        <v>25</v>
      </c>
      <c r="J23" s="11" t="s">
        <v>26</v>
      </c>
      <c r="K23" s="2" t="s">
        <v>163</v>
      </c>
      <c r="L23" s="20" t="s">
        <v>122</v>
      </c>
      <c r="M23" s="11" t="s">
        <v>27</v>
      </c>
      <c r="N23" s="28"/>
    </row>
    <row r="24" spans="1:14" ht="21.95" customHeight="1">
      <c r="A24" s="5">
        <v>20</v>
      </c>
      <c r="B24" s="5" t="s">
        <v>186</v>
      </c>
      <c r="C24" s="13" t="s">
        <v>97</v>
      </c>
      <c r="D24" s="21">
        <v>44699</v>
      </c>
      <c r="E24" s="5" t="s">
        <v>98</v>
      </c>
      <c r="F24" s="8">
        <v>98000000</v>
      </c>
      <c r="G24" s="31">
        <v>98000000</v>
      </c>
      <c r="H24" s="12">
        <f t="shared" si="0"/>
        <v>100</v>
      </c>
      <c r="I24" s="2" t="s">
        <v>99</v>
      </c>
      <c r="J24" s="2" t="s">
        <v>100</v>
      </c>
      <c r="K24" s="2" t="s">
        <v>163</v>
      </c>
      <c r="L24" s="5" t="s">
        <v>122</v>
      </c>
      <c r="M24" s="5" t="s">
        <v>86</v>
      </c>
      <c r="N24" s="28"/>
    </row>
    <row r="25" spans="1:14" ht="21.95" customHeight="1">
      <c r="A25" s="5">
        <v>21</v>
      </c>
      <c r="B25" s="5" t="s">
        <v>186</v>
      </c>
      <c r="C25" s="13" t="s">
        <v>105</v>
      </c>
      <c r="D25" s="21">
        <v>44699</v>
      </c>
      <c r="E25" s="5" t="s">
        <v>107</v>
      </c>
      <c r="F25" s="8">
        <v>80000000</v>
      </c>
      <c r="G25" s="31">
        <v>80000000</v>
      </c>
      <c r="H25" s="12">
        <f t="shared" si="0"/>
        <v>100</v>
      </c>
      <c r="I25" s="2" t="s">
        <v>106</v>
      </c>
      <c r="J25" s="2" t="s">
        <v>65</v>
      </c>
      <c r="K25" s="2" t="s">
        <v>163</v>
      </c>
      <c r="L25" s="5" t="s">
        <v>122</v>
      </c>
      <c r="M25" s="2" t="s">
        <v>20</v>
      </c>
      <c r="N25" s="28"/>
    </row>
    <row r="26" spans="1:14" ht="21.95" customHeight="1">
      <c r="A26" s="5">
        <v>22</v>
      </c>
      <c r="B26" s="5" t="s">
        <v>186</v>
      </c>
      <c r="C26" s="13" t="s">
        <v>101</v>
      </c>
      <c r="D26" s="21">
        <v>44721</v>
      </c>
      <c r="E26" s="5" t="s">
        <v>108</v>
      </c>
      <c r="F26" s="8">
        <v>14829000</v>
      </c>
      <c r="G26" s="8">
        <v>14000000</v>
      </c>
      <c r="H26" s="12">
        <f t="shared" si="0"/>
        <v>94.41</v>
      </c>
      <c r="I26" s="2" t="s">
        <v>102</v>
      </c>
      <c r="J26" s="2" t="s">
        <v>103</v>
      </c>
      <c r="K26" s="2" t="s">
        <v>163</v>
      </c>
      <c r="L26" s="19" t="s">
        <v>118</v>
      </c>
      <c r="M26" s="2" t="s">
        <v>104</v>
      </c>
      <c r="N26" s="28"/>
    </row>
    <row r="27" spans="1:14" ht="21.95" customHeight="1">
      <c r="A27" s="5">
        <v>23</v>
      </c>
      <c r="B27" s="5" t="s">
        <v>186</v>
      </c>
      <c r="C27" s="13" t="s">
        <v>109</v>
      </c>
      <c r="D27" s="21">
        <v>44741</v>
      </c>
      <c r="E27" s="5" t="s">
        <v>110</v>
      </c>
      <c r="F27" s="8">
        <v>19000000</v>
      </c>
      <c r="G27" s="8">
        <v>17750000</v>
      </c>
      <c r="H27" s="12">
        <f t="shared" si="0"/>
        <v>93.42</v>
      </c>
      <c r="I27" s="2" t="s">
        <v>111</v>
      </c>
      <c r="J27" s="2" t="s">
        <v>112</v>
      </c>
      <c r="K27" s="2" t="s">
        <v>163</v>
      </c>
      <c r="L27" s="19" t="s">
        <v>118</v>
      </c>
      <c r="M27" s="2" t="s">
        <v>20</v>
      </c>
      <c r="N27" s="28"/>
    </row>
    <row r="28" spans="1:14" ht="21.95" customHeight="1">
      <c r="A28" s="5">
        <v>24</v>
      </c>
      <c r="B28" s="5" t="s">
        <v>186</v>
      </c>
      <c r="C28" s="13" t="s">
        <v>125</v>
      </c>
      <c r="D28" s="21">
        <v>44757</v>
      </c>
      <c r="E28" s="5" t="s">
        <v>134</v>
      </c>
      <c r="F28" s="8">
        <v>176400000</v>
      </c>
      <c r="G28" s="8">
        <v>174500000</v>
      </c>
      <c r="H28" s="12">
        <f t="shared" si="0"/>
        <v>98.92</v>
      </c>
      <c r="I28" s="2" t="s">
        <v>135</v>
      </c>
      <c r="J28" s="2" t="s">
        <v>136</v>
      </c>
      <c r="K28" s="2" t="s">
        <v>163</v>
      </c>
      <c r="L28" s="20" t="s">
        <v>137</v>
      </c>
      <c r="M28" s="2" t="s">
        <v>36</v>
      </c>
      <c r="N28" s="28"/>
    </row>
    <row r="29" spans="1:14" ht="21.95" customHeight="1">
      <c r="A29" s="5">
        <v>25</v>
      </c>
      <c r="B29" s="5" t="s">
        <v>186</v>
      </c>
      <c r="C29" s="13" t="s">
        <v>127</v>
      </c>
      <c r="D29" s="21">
        <v>44757</v>
      </c>
      <c r="E29" s="5" t="s">
        <v>138</v>
      </c>
      <c r="F29" s="8">
        <v>10000000</v>
      </c>
      <c r="G29" s="8">
        <v>9856000</v>
      </c>
      <c r="H29" s="12">
        <f t="shared" si="0"/>
        <v>98.56</v>
      </c>
      <c r="I29" s="2" t="s">
        <v>139</v>
      </c>
      <c r="J29" s="2" t="s">
        <v>140</v>
      </c>
      <c r="K29" s="2" t="s">
        <v>163</v>
      </c>
      <c r="L29" s="20" t="s">
        <v>141</v>
      </c>
      <c r="M29" s="2" t="s">
        <v>104</v>
      </c>
      <c r="N29" s="28"/>
    </row>
    <row r="30" spans="1:14" ht="21.95" customHeight="1">
      <c r="A30" s="5">
        <v>26</v>
      </c>
      <c r="B30" s="5" t="s">
        <v>186</v>
      </c>
      <c r="C30" s="11" t="s">
        <v>129</v>
      </c>
      <c r="D30" s="21">
        <v>44771</v>
      </c>
      <c r="E30" s="5" t="s">
        <v>146</v>
      </c>
      <c r="F30" s="8">
        <v>22000000</v>
      </c>
      <c r="G30" s="8">
        <v>20460000</v>
      </c>
      <c r="H30" s="12">
        <f t="shared" si="0"/>
        <v>93</v>
      </c>
      <c r="I30" s="2" t="s">
        <v>147</v>
      </c>
      <c r="J30" s="2" t="s">
        <v>148</v>
      </c>
      <c r="K30" s="2" t="s">
        <v>163</v>
      </c>
      <c r="L30" s="20" t="s">
        <v>141</v>
      </c>
      <c r="M30" s="2" t="s">
        <v>104</v>
      </c>
      <c r="N30" s="28"/>
    </row>
    <row r="31" spans="1:14" ht="21.95" customHeight="1">
      <c r="A31" s="5">
        <v>27</v>
      </c>
      <c r="B31" s="5" t="s">
        <v>186</v>
      </c>
      <c r="C31" s="11" t="s">
        <v>130</v>
      </c>
      <c r="D31" s="21">
        <v>44775</v>
      </c>
      <c r="E31" s="5" t="s">
        <v>149</v>
      </c>
      <c r="F31" s="8">
        <v>22000000</v>
      </c>
      <c r="G31" s="8">
        <v>20570000</v>
      </c>
      <c r="H31" s="12">
        <f t="shared" si="0"/>
        <v>93.5</v>
      </c>
      <c r="I31" s="2" t="s">
        <v>150</v>
      </c>
      <c r="J31" s="2" t="s">
        <v>151</v>
      </c>
      <c r="K31" s="2" t="s">
        <v>163</v>
      </c>
      <c r="L31" s="20" t="s">
        <v>141</v>
      </c>
      <c r="M31" s="2" t="s">
        <v>86</v>
      </c>
      <c r="N31" s="28"/>
    </row>
    <row r="32" spans="1:14" ht="21.95" customHeight="1">
      <c r="A32" s="5">
        <v>28</v>
      </c>
      <c r="B32" s="5" t="s">
        <v>186</v>
      </c>
      <c r="C32" s="5" t="s">
        <v>131</v>
      </c>
      <c r="D32" s="21">
        <v>44776</v>
      </c>
      <c r="E32" s="5" t="s">
        <v>152</v>
      </c>
      <c r="F32" s="6">
        <v>18000000</v>
      </c>
      <c r="G32" s="8">
        <v>17490000</v>
      </c>
      <c r="H32" s="12">
        <f t="shared" si="0"/>
        <v>97.17</v>
      </c>
      <c r="I32" s="2" t="s">
        <v>153</v>
      </c>
      <c r="J32" s="2" t="s">
        <v>154</v>
      </c>
      <c r="K32" s="2" t="s">
        <v>163</v>
      </c>
      <c r="L32" s="20" t="s">
        <v>141</v>
      </c>
      <c r="M32" s="2" t="s">
        <v>27</v>
      </c>
      <c r="N32" s="28"/>
    </row>
    <row r="33" spans="1:14" ht="21.95" customHeight="1">
      <c r="A33" s="5">
        <v>29</v>
      </c>
      <c r="B33" s="5" t="s">
        <v>186</v>
      </c>
      <c r="C33" s="5" t="s">
        <v>132</v>
      </c>
      <c r="D33" s="21">
        <v>44784</v>
      </c>
      <c r="E33" s="5" t="s">
        <v>155</v>
      </c>
      <c r="F33" s="8">
        <v>21800000</v>
      </c>
      <c r="G33" s="8">
        <v>20240000</v>
      </c>
      <c r="H33" s="12">
        <f t="shared" si="0"/>
        <v>92.84</v>
      </c>
      <c r="I33" s="2" t="s">
        <v>156</v>
      </c>
      <c r="J33" s="2" t="s">
        <v>157</v>
      </c>
      <c r="K33" s="2" t="s">
        <v>163</v>
      </c>
      <c r="L33" s="20" t="s">
        <v>141</v>
      </c>
      <c r="M33" s="2" t="s">
        <v>36</v>
      </c>
      <c r="N33" s="28"/>
    </row>
    <row r="34" spans="1:14" ht="21.95" customHeight="1">
      <c r="A34" s="5">
        <v>30</v>
      </c>
      <c r="B34" s="5" t="s">
        <v>186</v>
      </c>
      <c r="C34" s="5" t="s">
        <v>133</v>
      </c>
      <c r="D34" s="21">
        <v>44789</v>
      </c>
      <c r="E34" s="5" t="s">
        <v>158</v>
      </c>
      <c r="F34" s="8">
        <v>21626137</v>
      </c>
      <c r="G34" s="8">
        <v>20130000</v>
      </c>
      <c r="H34" s="12">
        <f t="shared" si="0"/>
        <v>93.08</v>
      </c>
      <c r="I34" s="2" t="s">
        <v>159</v>
      </c>
      <c r="J34" s="2" t="s">
        <v>160</v>
      </c>
      <c r="K34" s="2" t="s">
        <v>163</v>
      </c>
      <c r="L34" s="20" t="s">
        <v>141</v>
      </c>
      <c r="M34" s="2" t="s">
        <v>20</v>
      </c>
      <c r="N34" s="28"/>
    </row>
    <row r="35" spans="1:14" ht="21.95" customHeight="1">
      <c r="A35" s="5">
        <v>31</v>
      </c>
      <c r="B35" s="5" t="s">
        <v>187</v>
      </c>
      <c r="C35" s="13" t="s">
        <v>164</v>
      </c>
      <c r="D35" s="21">
        <v>44796</v>
      </c>
      <c r="E35" s="5" t="s">
        <v>176</v>
      </c>
      <c r="F35" s="8">
        <v>14451360</v>
      </c>
      <c r="G35" s="8">
        <v>13530000</v>
      </c>
      <c r="H35" s="12">
        <f t="shared" si="0"/>
        <v>93.62</v>
      </c>
      <c r="I35" s="2" t="s">
        <v>177</v>
      </c>
      <c r="J35" s="2" t="s">
        <v>178</v>
      </c>
      <c r="K35" s="2" t="s">
        <v>163</v>
      </c>
      <c r="L35" s="20" t="s">
        <v>179</v>
      </c>
      <c r="M35" s="2" t="s">
        <v>4</v>
      </c>
    </row>
    <row r="36" spans="1:14" ht="21.95" customHeight="1">
      <c r="A36" s="5">
        <v>33</v>
      </c>
      <c r="B36" s="5" t="s">
        <v>186</v>
      </c>
      <c r="C36" s="5" t="s">
        <v>166</v>
      </c>
      <c r="D36" s="21">
        <v>44798</v>
      </c>
      <c r="E36" s="5" t="s">
        <v>180</v>
      </c>
      <c r="F36" s="8">
        <v>40000000</v>
      </c>
      <c r="G36" s="8">
        <v>38000000</v>
      </c>
      <c r="H36" s="12">
        <f t="shared" si="0"/>
        <v>95</v>
      </c>
      <c r="I36" s="2" t="s">
        <v>181</v>
      </c>
      <c r="J36" s="2" t="s">
        <v>182</v>
      </c>
      <c r="K36" s="2" t="s">
        <v>163</v>
      </c>
      <c r="L36" s="20" t="s">
        <v>183</v>
      </c>
      <c r="M36" s="2" t="s">
        <v>86</v>
      </c>
    </row>
    <row r="37" spans="1:14" ht="21.95" customHeight="1">
      <c r="A37" s="5">
        <v>32</v>
      </c>
      <c r="B37" s="5" t="s">
        <v>185</v>
      </c>
      <c r="C37" s="22" t="s">
        <v>165</v>
      </c>
      <c r="D37" s="21">
        <v>44805</v>
      </c>
      <c r="E37" s="5" t="s">
        <v>188</v>
      </c>
      <c r="F37" s="8">
        <v>30000000</v>
      </c>
      <c r="G37" s="8">
        <v>29500000</v>
      </c>
      <c r="H37" s="12">
        <f t="shared" si="0"/>
        <v>98.33</v>
      </c>
      <c r="I37" s="2" t="s">
        <v>189</v>
      </c>
      <c r="J37" s="2" t="s">
        <v>190</v>
      </c>
      <c r="K37" s="2" t="s">
        <v>163</v>
      </c>
      <c r="L37" s="20" t="s">
        <v>191</v>
      </c>
      <c r="M37" s="2" t="s">
        <v>36</v>
      </c>
    </row>
    <row r="38" spans="1:14" ht="21.95" customHeight="1">
      <c r="A38" s="5">
        <v>34</v>
      </c>
      <c r="B38" s="5" t="s">
        <v>186</v>
      </c>
      <c r="C38" s="5" t="s">
        <v>167</v>
      </c>
      <c r="D38" s="21">
        <v>44805</v>
      </c>
      <c r="E38" s="5" t="s">
        <v>192</v>
      </c>
      <c r="F38" s="8">
        <v>4900000</v>
      </c>
      <c r="G38" s="8">
        <v>4900000</v>
      </c>
      <c r="H38" s="12">
        <f t="shared" si="0"/>
        <v>100</v>
      </c>
      <c r="I38" s="2" t="s">
        <v>193</v>
      </c>
      <c r="J38" s="2" t="s">
        <v>194</v>
      </c>
      <c r="K38" s="2" t="s">
        <v>163</v>
      </c>
      <c r="L38" s="20" t="s">
        <v>141</v>
      </c>
      <c r="M38" s="2" t="s">
        <v>4</v>
      </c>
    </row>
    <row r="39" spans="1:14" ht="21.95" customHeight="1">
      <c r="A39" s="5">
        <v>35</v>
      </c>
      <c r="B39" s="5" t="s">
        <v>187</v>
      </c>
      <c r="C39" s="20" t="s">
        <v>168</v>
      </c>
      <c r="D39" s="21">
        <v>44806</v>
      </c>
      <c r="E39" s="2" t="s">
        <v>195</v>
      </c>
      <c r="F39" s="36">
        <v>5781600</v>
      </c>
      <c r="G39" s="36">
        <v>5088600</v>
      </c>
      <c r="H39" s="37">
        <f t="shared" si="0"/>
        <v>88.01</v>
      </c>
      <c r="I39" s="2" t="s">
        <v>196</v>
      </c>
      <c r="J39" s="2" t="s">
        <v>197</v>
      </c>
      <c r="K39" s="2" t="s">
        <v>163</v>
      </c>
      <c r="L39" s="20" t="s">
        <v>141</v>
      </c>
      <c r="M39" s="2" t="s">
        <v>4</v>
      </c>
    </row>
    <row r="40" spans="1:14" ht="21.95" customHeight="1">
      <c r="A40" s="5">
        <v>37</v>
      </c>
      <c r="B40" s="5" t="s">
        <v>187</v>
      </c>
      <c r="C40" s="20" t="s">
        <v>170</v>
      </c>
      <c r="D40" s="21">
        <v>44806</v>
      </c>
      <c r="E40" s="2" t="s">
        <v>195</v>
      </c>
      <c r="F40" s="36">
        <v>10483000</v>
      </c>
      <c r="G40" s="36">
        <v>9735000</v>
      </c>
      <c r="H40" s="37">
        <f t="shared" si="0"/>
        <v>92.86</v>
      </c>
      <c r="I40" s="2" t="s">
        <v>198</v>
      </c>
      <c r="J40" s="2" t="s">
        <v>199</v>
      </c>
      <c r="K40" s="2" t="s">
        <v>163</v>
      </c>
      <c r="L40" s="20" t="s">
        <v>141</v>
      </c>
      <c r="M40" s="2" t="s">
        <v>4</v>
      </c>
    </row>
    <row r="41" spans="1:14" ht="21.95" customHeight="1">
      <c r="A41" s="5">
        <v>36</v>
      </c>
      <c r="B41" s="5" t="s">
        <v>186</v>
      </c>
      <c r="C41" s="20" t="s">
        <v>169</v>
      </c>
      <c r="D41" s="21">
        <v>44817</v>
      </c>
      <c r="E41" s="2" t="s">
        <v>200</v>
      </c>
      <c r="F41" s="36">
        <v>50000000</v>
      </c>
      <c r="G41" s="36">
        <v>49500000</v>
      </c>
      <c r="H41" s="37">
        <f t="shared" si="0"/>
        <v>99</v>
      </c>
      <c r="I41" s="2" t="s">
        <v>201</v>
      </c>
      <c r="J41" s="2" t="s">
        <v>202</v>
      </c>
      <c r="K41" s="2" t="s">
        <v>163</v>
      </c>
      <c r="L41" s="20" t="s">
        <v>183</v>
      </c>
      <c r="M41" s="2" t="s">
        <v>36</v>
      </c>
    </row>
    <row r="42" spans="1:14" ht="21.95" customHeight="1">
      <c r="A42" s="5">
        <v>38</v>
      </c>
      <c r="B42" s="5" t="s">
        <v>186</v>
      </c>
      <c r="C42" s="20" t="s">
        <v>171</v>
      </c>
      <c r="D42" s="21">
        <v>44824</v>
      </c>
      <c r="E42" s="2" t="s">
        <v>203</v>
      </c>
      <c r="F42" s="36">
        <v>91000000</v>
      </c>
      <c r="G42" s="36">
        <v>91000000</v>
      </c>
      <c r="H42" s="37">
        <f t="shared" si="0"/>
        <v>100</v>
      </c>
      <c r="I42" s="2" t="s">
        <v>204</v>
      </c>
      <c r="J42" s="2" t="s">
        <v>205</v>
      </c>
      <c r="K42" s="2" t="s">
        <v>163</v>
      </c>
      <c r="L42" s="20" t="s">
        <v>206</v>
      </c>
      <c r="M42" s="2" t="s">
        <v>27</v>
      </c>
    </row>
    <row r="43" spans="1:14" ht="21.95" customHeight="1">
      <c r="A43" s="5">
        <v>39</v>
      </c>
      <c r="B43" s="5" t="s">
        <v>186</v>
      </c>
      <c r="C43" s="20" t="s">
        <v>172</v>
      </c>
      <c r="D43" s="21">
        <v>44826</v>
      </c>
      <c r="E43" s="2" t="s">
        <v>207</v>
      </c>
      <c r="F43" s="36">
        <v>87000000</v>
      </c>
      <c r="G43" s="36">
        <v>86000000</v>
      </c>
      <c r="H43" s="37">
        <f t="shared" si="0"/>
        <v>98.85</v>
      </c>
      <c r="I43" s="2" t="s">
        <v>208</v>
      </c>
      <c r="J43" s="2" t="s">
        <v>209</v>
      </c>
      <c r="K43" s="2" t="s">
        <v>163</v>
      </c>
      <c r="L43" s="20" t="s">
        <v>206</v>
      </c>
      <c r="M43" s="2" t="s">
        <v>27</v>
      </c>
    </row>
    <row r="44" spans="1:14" ht="21.95" customHeight="1">
      <c r="A44" s="5">
        <v>40</v>
      </c>
      <c r="B44" s="5" t="s">
        <v>186</v>
      </c>
      <c r="C44" s="20" t="s">
        <v>173</v>
      </c>
      <c r="D44" s="21">
        <v>44831</v>
      </c>
      <c r="E44" s="2" t="s">
        <v>210</v>
      </c>
      <c r="F44" s="36">
        <v>90970000</v>
      </c>
      <c r="G44" s="36">
        <v>89150000</v>
      </c>
      <c r="H44" s="37">
        <f t="shared" si="0"/>
        <v>98</v>
      </c>
      <c r="I44" s="2" t="s">
        <v>211</v>
      </c>
      <c r="J44" s="2" t="s">
        <v>212</v>
      </c>
      <c r="K44" s="2" t="s">
        <v>163</v>
      </c>
      <c r="L44" s="20" t="s">
        <v>206</v>
      </c>
      <c r="M44" s="2" t="s">
        <v>27</v>
      </c>
    </row>
    <row r="45" spans="1:14" ht="21.95" customHeight="1">
      <c r="A45" s="5">
        <v>41</v>
      </c>
      <c r="B45" s="5" t="s">
        <v>186</v>
      </c>
      <c r="C45" s="20" t="s">
        <v>174</v>
      </c>
      <c r="D45" s="21">
        <v>44832</v>
      </c>
      <c r="E45" s="2" t="s">
        <v>213</v>
      </c>
      <c r="F45" s="36">
        <v>16000000</v>
      </c>
      <c r="G45" s="36">
        <v>15520000</v>
      </c>
      <c r="H45" s="37">
        <f t="shared" si="0"/>
        <v>97</v>
      </c>
      <c r="I45" s="2" t="s">
        <v>214</v>
      </c>
      <c r="J45" s="2" t="s">
        <v>215</v>
      </c>
      <c r="K45" s="2" t="s">
        <v>163</v>
      </c>
      <c r="L45" s="20" t="s">
        <v>141</v>
      </c>
      <c r="M45" s="2" t="s">
        <v>27</v>
      </c>
    </row>
    <row r="46" spans="1:14" ht="21.95" customHeight="1">
      <c r="A46" s="5">
        <v>43</v>
      </c>
      <c r="B46" s="5" t="s">
        <v>187</v>
      </c>
      <c r="C46" s="20" t="s">
        <v>175</v>
      </c>
      <c r="D46" s="21">
        <v>44833</v>
      </c>
      <c r="E46" s="2" t="s">
        <v>216</v>
      </c>
      <c r="F46" s="36">
        <v>5600000</v>
      </c>
      <c r="G46" s="36">
        <v>5400000</v>
      </c>
      <c r="H46" s="37">
        <f t="shared" si="0"/>
        <v>96.43</v>
      </c>
      <c r="I46" s="2" t="s">
        <v>217</v>
      </c>
      <c r="J46" s="2" t="s">
        <v>218</v>
      </c>
      <c r="K46" s="2" t="s">
        <v>163</v>
      </c>
      <c r="L46" s="20" t="s">
        <v>141</v>
      </c>
      <c r="M46" s="2" t="s">
        <v>4</v>
      </c>
    </row>
    <row r="47" spans="1:14" ht="21.95" customHeight="1"/>
    <row r="48" spans="1:14" ht="21.95" customHeight="1"/>
    <row r="49" ht="21.95" customHeight="1"/>
    <row r="50" ht="21.95" customHeight="1"/>
    <row r="51" ht="21.95" customHeight="1"/>
    <row r="52" ht="21.95" customHeight="1"/>
    <row r="53" ht="21.95" customHeight="1"/>
    <row r="54" ht="21.95" customHeight="1"/>
    <row r="55" ht="21.95" customHeight="1"/>
    <row r="56" ht="21.95" customHeight="1"/>
    <row r="57" ht="21.95" customHeight="1"/>
    <row r="58" ht="21.95" customHeight="1"/>
    <row r="59" ht="21.95" customHeight="1"/>
    <row r="60" ht="21.95" customHeight="1"/>
    <row r="61" ht="21.95" customHeight="1"/>
  </sheetData>
  <mergeCells count="9">
    <mergeCell ref="N3:N4"/>
    <mergeCell ref="A1:M1"/>
    <mergeCell ref="I3:J3"/>
    <mergeCell ref="D3:H3"/>
    <mergeCell ref="A3:A4"/>
    <mergeCell ref="L3:L4"/>
    <mergeCell ref="M3:M4"/>
    <mergeCell ref="K3:K4"/>
    <mergeCell ref="B3:B4"/>
  </mergeCells>
  <phoneticPr fontId="18" type="noConversion"/>
  <pageMargins left="0.7" right="0.7" top="0.75" bottom="0.75" header="0.3" footer="0.3"/>
  <pageSetup paperSize="9" scale="33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2A532-EBB9-4A60-9A04-82018E6F22E0}">
  <sheetPr>
    <pageSetUpPr fitToPage="1"/>
  </sheetPr>
  <dimension ref="A1:S7"/>
  <sheetViews>
    <sheetView zoomScale="90" zoomScaleNormal="90" workbookViewId="0">
      <selection sqref="A1:P1"/>
    </sheetView>
  </sheetViews>
  <sheetFormatPr defaultRowHeight="16.5"/>
  <cols>
    <col min="1" max="1" width="5.75" bestFit="1" customWidth="1"/>
    <col min="2" max="2" width="5.75" customWidth="1"/>
    <col min="3" max="3" width="62.125" bestFit="1" customWidth="1"/>
    <col min="4" max="5" width="15.125" bestFit="1" customWidth="1"/>
    <col min="6" max="6" width="15.25" bestFit="1" customWidth="1"/>
    <col min="7" max="7" width="10.625" bestFit="1" customWidth="1"/>
    <col min="8" max="8" width="12.75" bestFit="1" customWidth="1"/>
    <col min="9" max="9" width="26.25" style="1" bestFit="1" customWidth="1"/>
    <col min="10" max="10" width="32.75" bestFit="1" customWidth="1"/>
    <col min="11" max="11" width="21.625" bestFit="1" customWidth="1"/>
    <col min="12" max="12" width="37.375" bestFit="1" customWidth="1"/>
    <col min="13" max="13" width="15.125" bestFit="1" customWidth="1"/>
    <col min="14" max="14" width="13.875" bestFit="1" customWidth="1"/>
    <col min="15" max="15" width="7.75" customWidth="1"/>
    <col min="16" max="16" width="13.875" bestFit="1" customWidth="1"/>
    <col min="17" max="17" width="15.125" bestFit="1" customWidth="1"/>
  </cols>
  <sheetData>
    <row r="1" spans="1:19" ht="39.75" customHeight="1">
      <c r="A1" s="39" t="s">
        <v>233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2"/>
      <c r="R1" s="32"/>
      <c r="S1" s="32"/>
    </row>
    <row r="2" spans="1:19">
      <c r="J2" s="9"/>
      <c r="K2" s="10"/>
      <c r="L2" s="9"/>
      <c r="Q2" s="10"/>
      <c r="R2" s="1"/>
      <c r="S2" s="1"/>
    </row>
    <row r="3" spans="1:19" ht="17.25">
      <c r="A3" s="46" t="s">
        <v>219</v>
      </c>
      <c r="B3" s="48" t="s">
        <v>184</v>
      </c>
      <c r="C3" s="43" t="s">
        <v>68</v>
      </c>
      <c r="D3" s="44"/>
      <c r="E3" s="44"/>
      <c r="F3" s="44"/>
      <c r="G3" s="44"/>
      <c r="H3" s="44"/>
      <c r="I3" s="44"/>
      <c r="J3" s="45"/>
      <c r="K3" s="43" t="s">
        <v>10</v>
      </c>
      <c r="L3" s="45"/>
      <c r="M3" s="47" t="s">
        <v>69</v>
      </c>
      <c r="N3" s="44"/>
      <c r="O3" s="44"/>
      <c r="P3" s="44"/>
      <c r="Q3" s="43" t="s">
        <v>70</v>
      </c>
      <c r="R3" s="44"/>
      <c r="S3" s="45"/>
    </row>
    <row r="4" spans="1:19" ht="17.25">
      <c r="A4" s="46"/>
      <c r="B4" s="49"/>
      <c r="C4" s="23" t="s">
        <v>0</v>
      </c>
      <c r="D4" s="23" t="s">
        <v>71</v>
      </c>
      <c r="E4" s="23" t="s">
        <v>72</v>
      </c>
      <c r="F4" s="23" t="s">
        <v>8</v>
      </c>
      <c r="G4" s="23" t="s">
        <v>73</v>
      </c>
      <c r="H4" s="23" t="s">
        <v>2</v>
      </c>
      <c r="I4" s="35" t="s">
        <v>7</v>
      </c>
      <c r="J4" s="24" t="s">
        <v>1</v>
      </c>
      <c r="K4" s="24" t="s">
        <v>10</v>
      </c>
      <c r="L4" s="24" t="s">
        <v>74</v>
      </c>
      <c r="M4" s="34" t="s">
        <v>75</v>
      </c>
      <c r="N4" s="34" t="s">
        <v>76</v>
      </c>
      <c r="O4" s="34" t="s">
        <v>77</v>
      </c>
      <c r="P4" s="34" t="s">
        <v>78</v>
      </c>
      <c r="Q4" s="24" t="s">
        <v>79</v>
      </c>
      <c r="R4" s="34" t="s">
        <v>225</v>
      </c>
      <c r="S4" s="34" t="s">
        <v>80</v>
      </c>
    </row>
    <row r="5" spans="1:19" ht="17.25">
      <c r="A5" s="5">
        <v>1</v>
      </c>
      <c r="B5" s="5" t="s">
        <v>186</v>
      </c>
      <c r="C5" s="26" t="s">
        <v>94</v>
      </c>
      <c r="D5" s="25">
        <v>50000000</v>
      </c>
      <c r="E5" s="25">
        <v>50000000</v>
      </c>
      <c r="F5" s="25">
        <v>50000000</v>
      </c>
      <c r="G5" s="27">
        <f>F5/E5</f>
        <v>1</v>
      </c>
      <c r="H5" s="21">
        <v>44685</v>
      </c>
      <c r="I5" s="30" t="s">
        <v>161</v>
      </c>
      <c r="J5" s="26" t="s">
        <v>81</v>
      </c>
      <c r="K5" s="26" t="s">
        <v>113</v>
      </c>
      <c r="L5" s="26" t="s">
        <v>114</v>
      </c>
      <c r="M5" s="25">
        <v>35000000</v>
      </c>
      <c r="N5" s="8">
        <v>0</v>
      </c>
      <c r="O5" s="8">
        <v>0</v>
      </c>
      <c r="P5" s="25">
        <f>SUM(M5:O5)</f>
        <v>35000000</v>
      </c>
      <c r="Q5" s="26" t="s">
        <v>230</v>
      </c>
      <c r="R5" s="5" t="s">
        <v>227</v>
      </c>
      <c r="S5" s="5" t="s">
        <v>231</v>
      </c>
    </row>
    <row r="6" spans="1:19" ht="17.25">
      <c r="A6" s="5">
        <v>2</v>
      </c>
      <c r="B6" s="5" t="s">
        <v>186</v>
      </c>
      <c r="C6" s="13" t="s">
        <v>128</v>
      </c>
      <c r="D6" s="25">
        <v>150525000</v>
      </c>
      <c r="E6" s="25">
        <v>148290475</v>
      </c>
      <c r="F6" s="8">
        <v>130393510</v>
      </c>
      <c r="G6" s="27">
        <f>F6/E6</f>
        <v>0.87931143251109012</v>
      </c>
      <c r="H6" s="21">
        <v>44767</v>
      </c>
      <c r="I6" s="5" t="s">
        <v>142</v>
      </c>
      <c r="J6" s="26" t="s">
        <v>145</v>
      </c>
      <c r="K6" s="5" t="s">
        <v>143</v>
      </c>
      <c r="L6" s="5" t="s">
        <v>144</v>
      </c>
      <c r="M6" s="25">
        <v>0</v>
      </c>
      <c r="N6" s="8">
        <v>52157400</v>
      </c>
      <c r="O6" s="8">
        <v>0</v>
      </c>
      <c r="P6" s="25">
        <f t="shared" ref="P6:P7" si="0">SUM(M6:O6)</f>
        <v>52157400</v>
      </c>
      <c r="Q6" s="26" t="s">
        <v>226</v>
      </c>
      <c r="R6" s="5" t="s">
        <v>227</v>
      </c>
      <c r="S6" s="5" t="s">
        <v>228</v>
      </c>
    </row>
    <row r="7" spans="1:19" ht="17.25">
      <c r="A7" s="5">
        <v>3</v>
      </c>
      <c r="B7" s="5" t="s">
        <v>186</v>
      </c>
      <c r="C7" s="26" t="s">
        <v>126</v>
      </c>
      <c r="D7" s="25">
        <v>201269020</v>
      </c>
      <c r="E7" s="25">
        <v>201269020</v>
      </c>
      <c r="F7" s="25">
        <v>195000000</v>
      </c>
      <c r="G7" s="27">
        <f>F7/E7</f>
        <v>0.96885253378786262</v>
      </c>
      <c r="H7" s="21">
        <v>44802</v>
      </c>
      <c r="I7" s="30" t="s">
        <v>220</v>
      </c>
      <c r="J7" s="26" t="s">
        <v>224</v>
      </c>
      <c r="K7" s="26" t="s">
        <v>221</v>
      </c>
      <c r="L7" s="26" t="s">
        <v>222</v>
      </c>
      <c r="M7" s="25">
        <v>136500000</v>
      </c>
      <c r="N7" s="8">
        <v>0</v>
      </c>
      <c r="O7" s="8">
        <v>0</v>
      </c>
      <c r="P7" s="25">
        <f t="shared" si="0"/>
        <v>136500000</v>
      </c>
      <c r="Q7" s="26" t="s">
        <v>223</v>
      </c>
      <c r="R7" s="5" t="s">
        <v>227</v>
      </c>
      <c r="S7" s="5" t="s">
        <v>229</v>
      </c>
    </row>
  </sheetData>
  <mergeCells count="7">
    <mergeCell ref="Q3:S3"/>
    <mergeCell ref="A1:P1"/>
    <mergeCell ref="A3:A4"/>
    <mergeCell ref="M3:P3"/>
    <mergeCell ref="B3:B4"/>
    <mergeCell ref="C3:J3"/>
    <mergeCell ref="K3:L3"/>
  </mergeCells>
  <phoneticPr fontId="18" type="noConversion"/>
  <pageMargins left="0.7" right="0.7" top="0.75" bottom="0.75" header="0.3" footer="0.3"/>
  <pageSetup paperSize="9" scale="34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수의계약</vt:lpstr>
      <vt:lpstr>입찰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User</cp:lastModifiedBy>
  <cp:lastPrinted>2022-10-13T07:07:46Z</cp:lastPrinted>
  <dcterms:created xsi:type="dcterms:W3CDTF">2008-01-01T23:04:04Z</dcterms:created>
  <dcterms:modified xsi:type="dcterms:W3CDTF">2022-10-13T08:19:26Z</dcterms:modified>
</cp:coreProperties>
</file>